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_Kopija\Planavimas\INVESTICIJOS\ŠILUMOS INVESTICIJOS\2022-2024 šilumos investicijos\2026 m. derinimas\VSA\"/>
    </mc:Choice>
  </mc:AlternateContent>
  <xr:revisionPtr revIDLastSave="0" documentId="13_ncr:1_{B873D0D5-9346-4EC3-BA0A-CEB08114AE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ŠŪ2022-2025 (2026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F12" i="1" s="1"/>
  <c r="E32" i="1"/>
  <c r="E12" i="1" s="1"/>
  <c r="D32" i="1"/>
  <c r="D12" i="1" s="1"/>
  <c r="G30" i="1"/>
  <c r="F30" i="1"/>
  <c r="F17" i="1" s="1"/>
  <c r="E30" i="1"/>
  <c r="E17" i="1" s="1"/>
  <c r="D30" i="1"/>
  <c r="D17" i="1" s="1"/>
  <c r="D27" i="1"/>
  <c r="D25" i="1" s="1"/>
  <c r="G25" i="1"/>
  <c r="F25" i="1"/>
  <c r="E25" i="1"/>
  <c r="E11" i="1" s="1"/>
  <c r="G19" i="1"/>
  <c r="F19" i="1"/>
  <c r="E19" i="1"/>
  <c r="D19" i="1"/>
  <c r="G11" i="1" l="1"/>
  <c r="G10" i="1" s="1"/>
  <c r="G18" i="1"/>
  <c r="E10" i="1"/>
  <c r="E6" i="1" s="1"/>
  <c r="F18" i="1"/>
  <c r="D18" i="1"/>
  <c r="E18" i="1"/>
  <c r="D11" i="1"/>
  <c r="F11" i="1"/>
  <c r="F10" i="1" s="1"/>
  <c r="F6" i="1" s="1"/>
  <c r="G6" i="1" l="1"/>
  <c r="D10" i="1"/>
  <c r="D6" i="1" s="1"/>
</calcChain>
</file>

<file path=xl/sharedStrings.xml><?xml version="1.0" encoding="utf-8"?>
<sst xmlns="http://schemas.openxmlformats.org/spreadsheetml/2006/main" count="70" uniqueCount="70">
  <si>
    <t>SUDERINTA</t>
  </si>
  <si>
    <t>Eil. 
Nr.</t>
  </si>
  <si>
    <t>Pavadinimas</t>
  </si>
  <si>
    <t>Investicijos suma, tūkst. Eur</t>
  </si>
  <si>
    <t>2022 m.</t>
  </si>
  <si>
    <t>2023 m.</t>
  </si>
  <si>
    <t>2024 m.</t>
  </si>
  <si>
    <t xml:space="preserve">2025 m. </t>
  </si>
  <si>
    <t>1.</t>
  </si>
  <si>
    <t>Investicijų (ilgalaikio turto įsigijimo) finansavimo šaltiniai</t>
  </si>
  <si>
    <t>1.1.</t>
  </si>
  <si>
    <t xml:space="preserve">Nusidėvėjimas (amortizacija) </t>
  </si>
  <si>
    <t>1.2.</t>
  </si>
  <si>
    <t>Investicijų grąža</t>
  </si>
  <si>
    <t>1.3.</t>
  </si>
  <si>
    <t>Savivaldybės, valstybės subsidijos, dotacijos</t>
  </si>
  <si>
    <t>1.4.</t>
  </si>
  <si>
    <t>ES ir kitų fondų lėšos</t>
  </si>
  <si>
    <t>1.5.</t>
  </si>
  <si>
    <t>Paskolos investicijų projektams įgyvendinti</t>
  </si>
  <si>
    <t>1.6.</t>
  </si>
  <si>
    <t>Priedas investicijoms į atsinaujinančių energijos šaltinių panaudojimą</t>
  </si>
  <si>
    <t>1.7.</t>
  </si>
  <si>
    <t>Kita</t>
  </si>
  <si>
    <t>2.</t>
  </si>
  <si>
    <t>Investicijų finansavimo šaltinių lėšų panaudojimas investicijų įgyvendinimui</t>
  </si>
  <si>
    <t>2.1.</t>
  </si>
  <si>
    <t>Šilumos gamybos (įsigijimo) verslo vienetas</t>
  </si>
  <si>
    <t>2.1.1.</t>
  </si>
  <si>
    <t>Biokuro katilo V-8 pakuros atnaujinimas</t>
  </si>
  <si>
    <t>2.1.2.</t>
  </si>
  <si>
    <t>Pastato 827 vėdinimo/šildymo sistemos atnaujinimas</t>
  </si>
  <si>
    <t>2.1.3.</t>
  </si>
  <si>
    <t>Biokuro katilų V-8 ir V-9 kuro padavimo transporterių atnaujinimas</t>
  </si>
  <si>
    <t>2.1.4.</t>
  </si>
  <si>
    <t>Šildymo sistemos montavimas Šiluminės katilinės pastate Nr. 826</t>
  </si>
  <si>
    <t>2.1.5.</t>
  </si>
  <si>
    <t>Prietaisų įsigijimas šilumos gamybos veiklai užtikrinti</t>
  </si>
  <si>
    <t>2.2.</t>
  </si>
  <si>
    <t>Šilumos perdavimo verslo vienetas</t>
  </si>
  <si>
    <t>2.2.1.</t>
  </si>
  <si>
    <t xml:space="preserve">Antžeminių magistralinių šilumos tiekimo tinklų gelžbetoninių atramų ruože tarp kompensatoriaus Nr.22 ir mazgo Nr.11 keitimas </t>
  </si>
  <si>
    <t>2.2.2.</t>
  </si>
  <si>
    <t>Šilumos tiekimo tinklų ruožų nuo ŠK-7/8 iki mokyklos „Verdenė“ šilumos punkto, nuo ŠK-8 iki ŠK-30 ir iki "Meteostotis" šilumos punkto, nuo ŠK-3/14 iki ŠK-3/35  ir iki ŠK-3/37 Visagine rekonstravimas</t>
  </si>
  <si>
    <t>2.2.3.</t>
  </si>
  <si>
    <t>Riebokšlinių kompensatorių, esančių ŠK-13 (4 vnt.) ir ŠK-17 (4 vnt.), keitimas</t>
  </si>
  <si>
    <t>2.2.4.</t>
  </si>
  <si>
    <t xml:space="preserve">Šilumos apskaitos prietaisų atnaujinimas </t>
  </si>
  <si>
    <t>2.3.</t>
  </si>
  <si>
    <t>Karšto vandens tiekimo verslo vienetas</t>
  </si>
  <si>
    <t xml:space="preserve">2.3.1. </t>
  </si>
  <si>
    <t>Apskaitos prietaisų su nuotoliniu duomenų nuskaitymu sistemų įrengimas</t>
  </si>
  <si>
    <t>2.4.</t>
  </si>
  <si>
    <t>Netiesioginės ir bendrosios veiklos turto atnaujinimas*</t>
  </si>
  <si>
    <t>2.4.1.</t>
  </si>
  <si>
    <t>Komercijos tarnybos  pastato lauko laiptų atnaujinimas</t>
  </si>
  <si>
    <t>2.4.2.</t>
  </si>
  <si>
    <t xml:space="preserve">Ugniasienių su įrangos palaikymo licencijomis įsigijimas </t>
  </si>
  <si>
    <t>2.4.3.</t>
  </si>
  <si>
    <t>Transporto priemonių atnaujinimas</t>
  </si>
  <si>
    <t>2.4.4.</t>
  </si>
  <si>
    <t>Serverinės įrangos įsigijimas</t>
  </si>
  <si>
    <t>2.4.5.</t>
  </si>
  <si>
    <t>Oro kondicionavimo įrangos sistemos įrengimas</t>
  </si>
  <si>
    <t>2.4.6.</t>
  </si>
  <si>
    <t>Smulkaus ilgalaikio turto įsigijimas ir atnaujinimas</t>
  </si>
  <si>
    <t>* Ilgalaikis turtas, kuris naudojamas kelioms paslaugoms teikti, pasiskirsto veikloms naudojant paskirstymo kriterijus (t.y. Šilumos sektoriui - 70 proc., Vandens sektoriui - 30 proc.)</t>
  </si>
  <si>
    <t>UAB ,,VISAGINO ENERGIJA“ 2022–2025 METŲ ŠILUMOS ŪKIO FAKTIŠKAI ĮGYVENDINTOS INVESTICIJOS</t>
  </si>
  <si>
    <t>Visagino savivaldybės tarybos</t>
  </si>
  <si>
    <t>2026 m. birželio18 d. sprendimu Nr. TS-81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</si>
</sst>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trike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3" fillId="0" borderId="0" xfId="0" applyFont="1" applyAlignment="1">
      <alignment horizontal="left" vertical="center" indent="1"/>
    </xf>
    <xf numFmtId="0" fontId="3" fillId="0" borderId="0" xfId="0" applyFont="1"/>
    <xf numFmtId="0" fontId="3" fillId="0" borderId="17" xfId="0" applyFont="1" applyBorder="1" applyAlignment="1">
      <alignment horizontal="left"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2" fontId="7" fillId="0" borderId="0" xfId="1" applyNumberFormat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center" vertical="center"/>
      <protection hidden="1"/>
    </xf>
    <xf numFmtId="0" fontId="9" fillId="0" borderId="8" xfId="1" applyFont="1" applyBorder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8" fillId="0" borderId="10" xfId="1" applyFont="1" applyBorder="1" applyAlignment="1" applyProtection="1">
      <alignment horizontal="center" vertical="center"/>
      <protection hidden="1"/>
    </xf>
    <xf numFmtId="0" fontId="8" fillId="0" borderId="11" xfId="1" applyFont="1" applyBorder="1" applyAlignment="1" applyProtection="1">
      <alignment horizontal="center" vertical="center"/>
      <protection hidden="1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 applyProtection="1">
      <alignment vertical="center"/>
      <protection hidden="1"/>
    </xf>
    <xf numFmtId="4" fontId="9" fillId="0" borderId="14" xfId="1" applyNumberFormat="1" applyFont="1" applyBorder="1" applyAlignment="1" applyProtection="1">
      <alignment horizontal="center" vertical="center"/>
      <protection hidden="1"/>
    </xf>
    <xf numFmtId="4" fontId="9" fillId="0" borderId="15" xfId="1" applyNumberFormat="1" applyFont="1" applyBorder="1" applyAlignment="1" applyProtection="1">
      <alignment horizontal="center" vertical="center"/>
      <protection hidden="1"/>
    </xf>
    <xf numFmtId="4" fontId="9" fillId="0" borderId="13" xfId="1" applyNumberFormat="1" applyFont="1" applyBorder="1" applyAlignment="1" applyProtection="1">
      <alignment horizontal="center" vertical="center"/>
      <protection hidden="1"/>
    </xf>
    <xf numFmtId="4" fontId="4" fillId="0" borderId="0" xfId="1" applyNumberFormat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hidden="1"/>
    </xf>
    <xf numFmtId="0" fontId="8" fillId="0" borderId="12" xfId="1" applyFont="1" applyBorder="1" applyAlignment="1" applyProtection="1">
      <alignment horizontal="center" vertical="center"/>
      <protection hidden="1"/>
    </xf>
    <xf numFmtId="0" fontId="8" fillId="0" borderId="13" xfId="1" applyFont="1" applyBorder="1" applyAlignment="1" applyProtection="1">
      <alignment vertical="center"/>
      <protection hidden="1"/>
    </xf>
    <xf numFmtId="4" fontId="8" fillId="2" borderId="14" xfId="1" applyNumberFormat="1" applyFont="1" applyFill="1" applyBorder="1" applyAlignment="1" applyProtection="1">
      <alignment horizontal="center" vertical="center"/>
      <protection hidden="1"/>
    </xf>
    <xf numFmtId="4" fontId="8" fillId="2" borderId="15" xfId="1" applyNumberFormat="1" applyFont="1" applyFill="1" applyBorder="1" applyAlignment="1" applyProtection="1">
      <alignment horizontal="center" vertical="center"/>
      <protection hidden="1"/>
    </xf>
    <xf numFmtId="4" fontId="8" fillId="0" borderId="15" xfId="1" applyNumberFormat="1" applyFont="1" applyBorder="1" applyAlignment="1" applyProtection="1">
      <alignment horizontal="center" vertical="center"/>
      <protection hidden="1"/>
    </xf>
    <xf numFmtId="4" fontId="8" fillId="0" borderId="13" xfId="1" applyNumberFormat="1" applyFont="1" applyBorder="1" applyAlignment="1" applyProtection="1">
      <alignment horizontal="center" vertical="center"/>
      <protection hidden="1"/>
    </xf>
    <xf numFmtId="164" fontId="8" fillId="0" borderId="0" xfId="1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center"/>
      <protection hidden="1"/>
    </xf>
    <xf numFmtId="4" fontId="8" fillId="0" borderId="14" xfId="1" applyNumberFormat="1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hidden="1"/>
    </xf>
    <xf numFmtId="0" fontId="11" fillId="0" borderId="0" xfId="1" applyFont="1" applyAlignment="1" applyProtection="1">
      <alignment vertical="center"/>
      <protection locked="0"/>
    </xf>
    <xf numFmtId="0" fontId="8" fillId="0" borderId="13" xfId="1" applyFont="1" applyBorder="1" applyAlignment="1" applyProtection="1">
      <alignment vertical="center"/>
      <protection locked="0"/>
    </xf>
    <xf numFmtId="4" fontId="8" fillId="0" borderId="14" xfId="1" applyNumberFormat="1" applyFont="1" applyBorder="1" applyAlignment="1" applyProtection="1">
      <alignment horizontal="center" vertical="center"/>
      <protection locked="0"/>
    </xf>
    <xf numFmtId="4" fontId="11" fillId="0" borderId="15" xfId="1" applyNumberFormat="1" applyFont="1" applyBorder="1" applyAlignment="1" applyProtection="1">
      <alignment horizontal="center" vertical="center"/>
      <protection locked="0"/>
    </xf>
    <xf numFmtId="4" fontId="11" fillId="0" borderId="13" xfId="1" applyNumberFormat="1" applyFont="1" applyBorder="1" applyAlignment="1" applyProtection="1">
      <alignment horizontal="center" vertical="center"/>
      <protection locked="0"/>
    </xf>
    <xf numFmtId="4" fontId="11" fillId="0" borderId="14" xfId="1" applyNumberFormat="1" applyFont="1" applyBorder="1" applyAlignment="1" applyProtection="1">
      <alignment horizontal="center" vertical="center"/>
      <protection locked="0"/>
    </xf>
    <xf numFmtId="4" fontId="12" fillId="0" borderId="13" xfId="1" applyNumberFormat="1" applyFont="1" applyBorder="1" applyAlignment="1" applyProtection="1">
      <alignment horizontal="center" vertical="center"/>
      <protection hidden="1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vertical="center" wrapText="1"/>
      <protection hidden="1"/>
    </xf>
    <xf numFmtId="4" fontId="9" fillId="0" borderId="14" xfId="1" applyNumberFormat="1" applyFont="1" applyBorder="1" applyAlignment="1" applyProtection="1">
      <alignment horizontal="center" vertical="center" wrapText="1"/>
      <protection hidden="1"/>
    </xf>
    <xf numFmtId="4" fontId="9" fillId="0" borderId="16" xfId="1" applyNumberFormat="1" applyFont="1" applyBorder="1" applyAlignment="1" applyProtection="1">
      <alignment horizontal="center" vertical="center" wrapText="1"/>
      <protection hidden="1"/>
    </xf>
    <xf numFmtId="4" fontId="8" fillId="0" borderId="0" xfId="1" applyNumberFormat="1" applyFont="1" applyAlignment="1" applyProtection="1">
      <alignment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2" borderId="13" xfId="1" applyFont="1" applyFill="1" applyBorder="1" applyAlignment="1" applyProtection="1">
      <alignment vertical="center"/>
      <protection hidden="1"/>
    </xf>
    <xf numFmtId="4" fontId="13" fillId="0" borderId="14" xfId="1" applyNumberFormat="1" applyFont="1" applyBorder="1" applyAlignment="1" applyProtection="1">
      <alignment horizontal="center" vertical="center" wrapText="1"/>
      <protection hidden="1"/>
    </xf>
    <xf numFmtId="4" fontId="13" fillId="0" borderId="16" xfId="1" applyNumberFormat="1" applyFont="1" applyBorder="1" applyAlignment="1" applyProtection="1">
      <alignment horizontal="center" vertical="center" wrapText="1"/>
      <protection hidden="1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wrapText="1"/>
    </xf>
    <xf numFmtId="4" fontId="11" fillId="0" borderId="14" xfId="1" applyNumberFormat="1" applyFont="1" applyBorder="1" applyAlignment="1" applyProtection="1">
      <alignment horizontal="center" vertical="center" wrapText="1"/>
      <protection locked="0"/>
    </xf>
    <xf numFmtId="4" fontId="8" fillId="0" borderId="15" xfId="1" applyNumberFormat="1" applyFont="1" applyBorder="1" applyAlignment="1" applyProtection="1">
      <alignment horizontal="center" vertical="center"/>
      <protection locked="0"/>
    </xf>
    <xf numFmtId="4" fontId="11" fillId="0" borderId="15" xfId="1" applyNumberFormat="1" applyFont="1" applyBorder="1" applyAlignment="1" applyProtection="1">
      <alignment horizontal="center" vertical="center"/>
      <protection hidden="1"/>
    </xf>
    <xf numFmtId="4" fontId="11" fillId="0" borderId="13" xfId="1" applyNumberFormat="1" applyFont="1" applyBorder="1" applyAlignment="1" applyProtection="1">
      <alignment horizontal="center" vertical="center"/>
      <protection hidden="1"/>
    </xf>
    <xf numFmtId="49" fontId="8" fillId="0" borderId="12" xfId="1" applyNumberFormat="1" applyFont="1" applyBorder="1" applyAlignment="1" applyProtection="1">
      <alignment horizontal="center" vertical="center"/>
      <protection locked="0"/>
    </xf>
    <xf numFmtId="4" fontId="11" fillId="0" borderId="14" xfId="1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wrapText="1"/>
    </xf>
    <xf numFmtId="0" fontId="8" fillId="0" borderId="13" xfId="2" applyFont="1" applyBorder="1" applyAlignment="1">
      <alignment wrapText="1"/>
    </xf>
    <xf numFmtId="4" fontId="10" fillId="0" borderId="0" xfId="0" applyNumberFormat="1" applyFont="1" applyAlignment="1">
      <alignment horizontal="center" vertical="center"/>
    </xf>
    <xf numFmtId="49" fontId="13" fillId="0" borderId="12" xfId="1" applyNumberFormat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vertical="center"/>
      <protection hidden="1"/>
    </xf>
    <xf numFmtId="0" fontId="8" fillId="0" borderId="13" xfId="2" applyFont="1" applyBorder="1" applyAlignment="1">
      <alignment horizontal="left" vertical="center" wrapText="1"/>
    </xf>
    <xf numFmtId="4" fontId="8" fillId="0" borderId="13" xfId="1" applyNumberFormat="1" applyFont="1" applyBorder="1" applyAlignment="1" applyProtection="1">
      <alignment horizontal="center" vertical="center"/>
      <protection locked="0"/>
    </xf>
    <xf numFmtId="0" fontId="13" fillId="2" borderId="13" xfId="2" applyFont="1" applyFill="1" applyBorder="1" applyAlignment="1">
      <alignment vertical="center" wrapText="1"/>
    </xf>
    <xf numFmtId="4" fontId="13" fillId="0" borderId="14" xfId="1" applyNumberFormat="1" applyFont="1" applyBorder="1" applyAlignment="1" applyProtection="1">
      <alignment horizontal="center" vertical="center"/>
      <protection locked="0"/>
    </xf>
    <xf numFmtId="4" fontId="13" fillId="0" borderId="15" xfId="1" applyNumberFormat="1" applyFont="1" applyBorder="1" applyAlignment="1" applyProtection="1">
      <alignment horizontal="center" vertical="center"/>
      <protection locked="0"/>
    </xf>
    <xf numFmtId="4" fontId="13" fillId="0" borderId="13" xfId="1" applyNumberFormat="1" applyFont="1" applyBorder="1" applyAlignment="1" applyProtection="1">
      <alignment horizontal="center" vertical="center"/>
      <protection locked="0"/>
    </xf>
    <xf numFmtId="49" fontId="8" fillId="0" borderId="18" xfId="1" applyNumberFormat="1" applyFont="1" applyBorder="1" applyAlignment="1" applyProtection="1">
      <alignment horizontal="center" vertical="center"/>
      <protection locked="0"/>
    </xf>
    <xf numFmtId="0" fontId="8" fillId="2" borderId="19" xfId="2" applyFont="1" applyFill="1" applyBorder="1" applyAlignment="1">
      <alignment vertical="center" wrapText="1"/>
    </xf>
    <xf numFmtId="4" fontId="11" fillId="0" borderId="20" xfId="1" applyNumberFormat="1" applyFont="1" applyBorder="1" applyAlignment="1" applyProtection="1">
      <alignment horizontal="center" vertical="center"/>
      <protection locked="0"/>
    </xf>
    <xf numFmtId="4" fontId="11" fillId="0" borderId="21" xfId="1" applyNumberFormat="1" applyFont="1" applyBorder="1" applyAlignment="1" applyProtection="1">
      <alignment horizontal="center" vertical="center"/>
      <protection locked="0"/>
    </xf>
    <xf numFmtId="4" fontId="14" fillId="0" borderId="19" xfId="1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 wrapText="1"/>
      <protection hidden="1"/>
    </xf>
    <xf numFmtId="0" fontId="8" fillId="2" borderId="13" xfId="2" applyFont="1" applyFill="1" applyBorder="1" applyAlignment="1">
      <alignment vertical="center" wrapText="1"/>
    </xf>
    <xf numFmtId="4" fontId="12" fillId="0" borderId="13" xfId="1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/>
    <xf numFmtId="0" fontId="8" fillId="0" borderId="13" xfId="0" applyFont="1" applyBorder="1" applyAlignment="1">
      <alignment vertical="center"/>
    </xf>
    <xf numFmtId="0" fontId="8" fillId="0" borderId="0" xfId="2" applyFont="1" applyAlignment="1" applyProtection="1">
      <alignment vertical="center" wrapText="1"/>
      <protection hidden="1"/>
    </xf>
    <xf numFmtId="0" fontId="8" fillId="0" borderId="13" xfId="2" applyFont="1" applyBorder="1" applyAlignment="1">
      <alignment vertical="center" wrapText="1"/>
    </xf>
    <xf numFmtId="49" fontId="8" fillId="0" borderId="23" xfId="1" applyNumberFormat="1" applyFont="1" applyBorder="1" applyAlignment="1" applyProtection="1">
      <alignment horizontal="center" vertical="center"/>
      <protection locked="0"/>
    </xf>
    <xf numFmtId="0" fontId="8" fillId="2" borderId="24" xfId="2" applyFont="1" applyFill="1" applyBorder="1" applyAlignment="1">
      <alignment vertical="center" wrapText="1"/>
    </xf>
    <xf numFmtId="4" fontId="8" fillId="0" borderId="25" xfId="1" applyNumberFormat="1" applyFont="1" applyBorder="1" applyAlignment="1" applyProtection="1">
      <alignment horizontal="center" vertical="center"/>
      <protection locked="0"/>
    </xf>
    <xf numFmtId="4" fontId="8" fillId="0" borderId="26" xfId="1" applyNumberFormat="1" applyFont="1" applyBorder="1" applyAlignment="1" applyProtection="1">
      <alignment horizontal="center" vertical="center"/>
      <protection locked="0"/>
    </xf>
    <xf numFmtId="4" fontId="8" fillId="0" borderId="24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49" fontId="8" fillId="0" borderId="0" xfId="3" applyNumberFormat="1" applyFont="1" applyAlignment="1">
      <alignment horizontal="left"/>
    </xf>
    <xf numFmtId="164" fontId="8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9" fillId="0" borderId="2" xfId="1" applyFont="1" applyBorder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 vertical="center"/>
      <protection hidden="1"/>
    </xf>
    <xf numFmtId="0" fontId="9" fillId="0" borderId="3" xfId="1" applyFont="1" applyBorder="1" applyAlignment="1" applyProtection="1">
      <alignment horizontal="center" vertical="center"/>
      <protection hidden="1"/>
    </xf>
    <xf numFmtId="0" fontId="9" fillId="0" borderId="4" xfId="1" applyFont="1" applyBorder="1" applyAlignment="1" applyProtection="1">
      <alignment horizontal="center" vertical="center"/>
      <protection hidden="1"/>
    </xf>
    <xf numFmtId="0" fontId="15" fillId="0" borderId="27" xfId="1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</cellXfs>
  <cellStyles count="4">
    <cellStyle name="Įprastas" xfId="0" builtinId="0"/>
    <cellStyle name="Įprastas 2" xfId="2" xr:uid="{00000000-0005-0000-0000-000001000000}"/>
    <cellStyle name="Normal 2" xfId="3" xr:uid="{00000000-0005-0000-0000-000002000000}"/>
    <cellStyle name="Normal 2 2" xfId="1" xr:uid="{00000000-0005-0000-0000-000003000000}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U119"/>
  <sheetViews>
    <sheetView showZeros="0" tabSelected="1" zoomScale="115" zoomScaleNormal="115" workbookViewId="0">
      <selection activeCell="I8" sqref="I8"/>
    </sheetView>
  </sheetViews>
  <sheetFormatPr defaultColWidth="10.42578125" defaultRowHeight="15" x14ac:dyDescent="0.25"/>
  <cols>
    <col min="1" max="1" width="4.85546875" style="4" customWidth="1"/>
    <col min="2" max="2" width="6.7109375" style="5" customWidth="1"/>
    <col min="3" max="3" width="68.85546875" style="4" customWidth="1"/>
    <col min="4" max="4" width="16.28515625" style="5" customWidth="1"/>
    <col min="5" max="5" width="16.5703125" style="5" customWidth="1"/>
    <col min="6" max="7" width="16.28515625" style="5" customWidth="1"/>
    <col min="8" max="9" width="12.42578125" style="4" customWidth="1"/>
    <col min="10" max="10" width="12.5703125" style="4" customWidth="1"/>
    <col min="11" max="11" width="34" style="4" customWidth="1"/>
    <col min="12" max="12" width="13.7109375" style="4" customWidth="1"/>
    <col min="13" max="16" width="10.42578125" style="4"/>
    <col min="17" max="17" width="49.7109375" style="4" customWidth="1"/>
    <col min="18" max="16384" width="10.42578125" style="4"/>
  </cols>
  <sheetData>
    <row r="1" spans="1:21" x14ac:dyDescent="0.25">
      <c r="E1" s="6" t="s">
        <v>0</v>
      </c>
      <c r="F1" s="7"/>
      <c r="G1" s="7"/>
    </row>
    <row r="2" spans="1:21" x14ac:dyDescent="0.25">
      <c r="E2" s="8" t="s">
        <v>68</v>
      </c>
      <c r="F2" s="8"/>
      <c r="G2" s="7"/>
    </row>
    <row r="3" spans="1:21" x14ac:dyDescent="0.25">
      <c r="C3" s="9"/>
      <c r="D3" s="10"/>
      <c r="E3" s="11" t="s">
        <v>69</v>
      </c>
      <c r="F3" s="11"/>
      <c r="G3" s="12"/>
    </row>
    <row r="4" spans="1:21" x14ac:dyDescent="0.25">
      <c r="C4" s="9"/>
      <c r="D4" s="10"/>
      <c r="E4" s="11"/>
      <c r="F4" s="11"/>
      <c r="G4" s="12"/>
    </row>
    <row r="5" spans="1:21" ht="16.5" thickBot="1" x14ac:dyDescent="0.3">
      <c r="A5" s="13"/>
      <c r="B5" s="103" t="s">
        <v>67</v>
      </c>
      <c r="C5" s="103"/>
      <c r="D5" s="103"/>
      <c r="E5" s="103"/>
      <c r="F5" s="103"/>
      <c r="G5" s="103"/>
      <c r="H5" s="13"/>
      <c r="I5" s="13"/>
    </row>
    <row r="6" spans="1:21" ht="16.5" thickBot="1" x14ac:dyDescent="0.3">
      <c r="B6" s="10"/>
      <c r="C6" s="14"/>
      <c r="D6" s="15">
        <f>D10-D18</f>
        <v>0</v>
      </c>
      <c r="E6" s="15">
        <f>E10-E18</f>
        <v>0</v>
      </c>
      <c r="F6" s="15">
        <f t="shared" ref="F6" si="0">F10-F18</f>
        <v>0</v>
      </c>
      <c r="G6" s="15">
        <f>G10-G18</f>
        <v>0</v>
      </c>
    </row>
    <row r="7" spans="1:21" s="16" customFormat="1" ht="15" customHeight="1" x14ac:dyDescent="0.25">
      <c r="B7" s="104" t="s">
        <v>1</v>
      </c>
      <c r="C7" s="106" t="s">
        <v>2</v>
      </c>
      <c r="D7" s="108" t="s">
        <v>3</v>
      </c>
      <c r="E7" s="108"/>
      <c r="F7" s="108"/>
      <c r="G7" s="109"/>
    </row>
    <row r="8" spans="1:21" s="16" customFormat="1" ht="13.5" thickBot="1" x14ac:dyDescent="0.3">
      <c r="B8" s="105"/>
      <c r="C8" s="107"/>
      <c r="D8" s="17" t="s">
        <v>4</v>
      </c>
      <c r="E8" s="18" t="s">
        <v>5</v>
      </c>
      <c r="F8" s="18" t="s">
        <v>6</v>
      </c>
      <c r="G8" s="19" t="s">
        <v>7</v>
      </c>
      <c r="R8" s="20"/>
      <c r="S8" s="20"/>
      <c r="T8" s="20"/>
      <c r="U8" s="20"/>
    </row>
    <row r="9" spans="1:21" s="16" customFormat="1" ht="12.75" x14ac:dyDescent="0.25">
      <c r="B9" s="21">
        <v>1</v>
      </c>
      <c r="C9" s="22">
        <v>2</v>
      </c>
      <c r="D9" s="23">
        <v>1</v>
      </c>
      <c r="E9" s="24">
        <v>2</v>
      </c>
      <c r="F9" s="24">
        <v>3</v>
      </c>
      <c r="G9" s="25">
        <v>4</v>
      </c>
    </row>
    <row r="10" spans="1:21" s="16" customFormat="1" ht="12.75" x14ac:dyDescent="0.25">
      <c r="B10" s="26" t="s">
        <v>8</v>
      </c>
      <c r="C10" s="27" t="s">
        <v>9</v>
      </c>
      <c r="D10" s="28">
        <f>SUM(D11:D17)</f>
        <v>614.79311099999995</v>
      </c>
      <c r="E10" s="29">
        <f>SUM(E11:E17)</f>
        <v>515.38283799999999</v>
      </c>
      <c r="F10" s="29">
        <f>SUM(F11:F17)</f>
        <v>329.67610100000002</v>
      </c>
      <c r="G10" s="30">
        <f>SUM(G11:G17)</f>
        <v>61.954402999999999</v>
      </c>
      <c r="H10" s="31"/>
      <c r="I10" s="32"/>
    </row>
    <row r="11" spans="1:21" s="33" customFormat="1" ht="12.75" x14ac:dyDescent="0.25">
      <c r="B11" s="34" t="s">
        <v>10</v>
      </c>
      <c r="C11" s="35" t="s">
        <v>11</v>
      </c>
      <c r="D11" s="36">
        <f>+D25+D19</f>
        <v>592.77431999999999</v>
      </c>
      <c r="E11" s="37">
        <f>+E25</f>
        <v>418.2</v>
      </c>
      <c r="F11" s="38">
        <f>+F19+F25</f>
        <v>230.04912000000002</v>
      </c>
      <c r="G11" s="39">
        <f>+G25+G32</f>
        <v>61.954402999999999</v>
      </c>
      <c r="H11" s="31"/>
      <c r="I11" s="32"/>
      <c r="J11" s="8"/>
      <c r="K11" s="40"/>
      <c r="L11" s="41"/>
    </row>
    <row r="12" spans="1:21" s="33" customFormat="1" ht="12.75" x14ac:dyDescent="0.25">
      <c r="B12" s="34" t="s">
        <v>12</v>
      </c>
      <c r="C12" s="35" t="s">
        <v>13</v>
      </c>
      <c r="D12" s="42">
        <f>+D32</f>
        <v>14.768791000000004</v>
      </c>
      <c r="E12" s="38">
        <f>+E32</f>
        <v>89.352837999999991</v>
      </c>
      <c r="F12" s="38">
        <f>+F32</f>
        <v>93.33698099999998</v>
      </c>
      <c r="G12" s="39"/>
      <c r="H12" s="31"/>
      <c r="I12" s="32"/>
      <c r="J12" s="11"/>
      <c r="K12" s="43"/>
      <c r="L12" s="44"/>
    </row>
    <row r="13" spans="1:21" s="33" customFormat="1" ht="12.75" x14ac:dyDescent="0.25">
      <c r="B13" s="34" t="s">
        <v>14</v>
      </c>
      <c r="C13" s="35" t="s">
        <v>15</v>
      </c>
      <c r="D13" s="42"/>
      <c r="E13" s="38"/>
      <c r="F13" s="38"/>
      <c r="G13" s="39"/>
      <c r="H13" s="31"/>
      <c r="I13" s="32"/>
      <c r="J13" s="8"/>
      <c r="K13" s="8"/>
      <c r="L13" s="11"/>
    </row>
    <row r="14" spans="1:21" s="45" customFormat="1" ht="12.75" x14ac:dyDescent="0.25">
      <c r="B14" s="34" t="s">
        <v>16</v>
      </c>
      <c r="C14" s="46" t="s">
        <v>17</v>
      </c>
      <c r="D14" s="47"/>
      <c r="E14" s="48"/>
      <c r="F14" s="48"/>
      <c r="G14" s="49"/>
      <c r="H14" s="31"/>
      <c r="I14" s="32"/>
      <c r="J14" s="8"/>
      <c r="K14" s="8"/>
      <c r="L14" s="8"/>
      <c r="P14" s="16"/>
      <c r="Q14" s="16"/>
    </row>
    <row r="15" spans="1:21" s="45" customFormat="1" ht="12.75" x14ac:dyDescent="0.25">
      <c r="B15" s="34" t="s">
        <v>18</v>
      </c>
      <c r="C15" s="35" t="s">
        <v>19</v>
      </c>
      <c r="D15" s="50"/>
      <c r="E15" s="48"/>
      <c r="F15" s="48"/>
      <c r="G15" s="49"/>
      <c r="H15" s="31"/>
      <c r="I15" s="32"/>
      <c r="J15" s="8"/>
      <c r="K15" s="16"/>
    </row>
    <row r="16" spans="1:21" s="45" customFormat="1" ht="12.75" x14ac:dyDescent="0.25">
      <c r="B16" s="34" t="s">
        <v>20</v>
      </c>
      <c r="C16" s="46" t="s">
        <v>21</v>
      </c>
      <c r="D16" s="50"/>
      <c r="E16" s="48"/>
      <c r="F16" s="48"/>
      <c r="G16" s="49"/>
      <c r="H16" s="31"/>
      <c r="I16" s="32"/>
      <c r="J16" s="16"/>
      <c r="K16" s="16"/>
    </row>
    <row r="17" spans="2:11" s="33" customFormat="1" ht="12.75" x14ac:dyDescent="0.25">
      <c r="B17" s="34" t="s">
        <v>22</v>
      </c>
      <c r="C17" s="35" t="s">
        <v>23</v>
      </c>
      <c r="D17" s="42">
        <f>+D30</f>
        <v>7.25</v>
      </c>
      <c r="E17" s="42">
        <f t="shared" ref="E17:F17" si="1">+E30</f>
        <v>7.83</v>
      </c>
      <c r="F17" s="42">
        <f t="shared" si="1"/>
        <v>6.29</v>
      </c>
      <c r="G17" s="51"/>
      <c r="H17" s="31"/>
      <c r="I17" s="32"/>
      <c r="J17" s="16"/>
      <c r="K17" s="16"/>
    </row>
    <row r="18" spans="2:11" s="16" customFormat="1" ht="26.25" customHeight="1" x14ac:dyDescent="0.25">
      <c r="B18" s="52" t="s">
        <v>24</v>
      </c>
      <c r="C18" s="53" t="s">
        <v>25</v>
      </c>
      <c r="D18" s="54">
        <f>+D19+D25+D30+D32</f>
        <v>614.79311099999995</v>
      </c>
      <c r="E18" s="54">
        <f>+E19+E25+E30+E32</f>
        <v>515.38283799999999</v>
      </c>
      <c r="F18" s="54">
        <f>+F19+F25+F30+F32</f>
        <v>329.67610100000002</v>
      </c>
      <c r="G18" s="55">
        <f>+G19+G25+G30+G32</f>
        <v>61.954402999999999</v>
      </c>
      <c r="H18" s="56"/>
      <c r="I18" s="56"/>
    </row>
    <row r="19" spans="2:11" s="16" customFormat="1" ht="13.5" x14ac:dyDescent="0.25">
      <c r="B19" s="57" t="s">
        <v>26</v>
      </c>
      <c r="C19" s="58" t="s">
        <v>27</v>
      </c>
      <c r="D19" s="59">
        <f>+SUM(D20:D24)</f>
        <v>94.734319999999997</v>
      </c>
      <c r="E19" s="59">
        <f>+SUM(E20:E24)</f>
        <v>0</v>
      </c>
      <c r="F19" s="59">
        <f>+SUM(F20:F24)</f>
        <v>114.30439</v>
      </c>
      <c r="G19" s="60">
        <f>+SUM(G20:G24)</f>
        <v>0</v>
      </c>
      <c r="H19" s="56"/>
    </row>
    <row r="20" spans="2:11" s="16" customFormat="1" ht="12.75" customHeight="1" x14ac:dyDescent="0.25">
      <c r="B20" s="61" t="s">
        <v>28</v>
      </c>
      <c r="C20" s="62" t="s">
        <v>29</v>
      </c>
      <c r="D20" s="63">
        <v>79.5</v>
      </c>
      <c r="E20" s="64"/>
      <c r="F20" s="65"/>
      <c r="G20" s="66"/>
      <c r="H20" s="56"/>
    </row>
    <row r="21" spans="2:11" s="16" customFormat="1" ht="12.75" customHeight="1" x14ac:dyDescent="0.25">
      <c r="B21" s="67" t="s">
        <v>30</v>
      </c>
      <c r="C21" s="62" t="s">
        <v>31</v>
      </c>
      <c r="D21" s="68">
        <v>15.23432</v>
      </c>
      <c r="E21" s="65"/>
      <c r="F21" s="65"/>
      <c r="G21" s="66"/>
      <c r="H21" s="56"/>
      <c r="J21" s="1"/>
      <c r="K21" s="69"/>
    </row>
    <row r="22" spans="2:11" s="16" customFormat="1" x14ac:dyDescent="0.25">
      <c r="B22" s="67" t="s">
        <v>32</v>
      </c>
      <c r="C22" s="70" t="s">
        <v>33</v>
      </c>
      <c r="D22" s="50"/>
      <c r="E22" s="48"/>
      <c r="F22" s="71">
        <v>35.069890000000001</v>
      </c>
      <c r="G22" s="49"/>
      <c r="H22" s="56"/>
      <c r="J22" s="2"/>
    </row>
    <row r="23" spans="2:11" s="16" customFormat="1" x14ac:dyDescent="0.25">
      <c r="B23" s="67" t="s">
        <v>34</v>
      </c>
      <c r="C23" s="70" t="s">
        <v>35</v>
      </c>
      <c r="D23" s="47"/>
      <c r="E23" s="64"/>
      <c r="F23" s="64">
        <v>48.83</v>
      </c>
      <c r="G23" s="49"/>
      <c r="H23" s="56"/>
      <c r="J23" s="2"/>
    </row>
    <row r="24" spans="2:11" s="16" customFormat="1" ht="12.75" x14ac:dyDescent="0.2">
      <c r="B24" s="67" t="s">
        <v>36</v>
      </c>
      <c r="C24" s="70" t="s">
        <v>37</v>
      </c>
      <c r="D24" s="47"/>
      <c r="E24" s="64"/>
      <c r="F24" s="64">
        <v>30.404499999999999</v>
      </c>
      <c r="G24" s="49"/>
      <c r="H24" s="56"/>
    </row>
    <row r="25" spans="2:11" s="16" customFormat="1" ht="15" customHeight="1" x14ac:dyDescent="0.25">
      <c r="B25" s="72" t="s">
        <v>38</v>
      </c>
      <c r="C25" s="73" t="s">
        <v>39</v>
      </c>
      <c r="D25" s="59">
        <f>+SUM(D26:D29)</f>
        <v>498.03999999999996</v>
      </c>
      <c r="E25" s="59">
        <f>+SUM(E27:E29)</f>
        <v>418.2</v>
      </c>
      <c r="F25" s="59">
        <f>+SUM(F27:F29)</f>
        <v>115.74473</v>
      </c>
      <c r="G25" s="60">
        <f>+SUM(G27:G29)</f>
        <v>6.03864</v>
      </c>
      <c r="H25" s="56"/>
      <c r="I25" s="40"/>
    </row>
    <row r="26" spans="2:11" s="16" customFormat="1" ht="26.25" customHeight="1" thickBot="1" x14ac:dyDescent="0.3">
      <c r="B26" s="67" t="s">
        <v>40</v>
      </c>
      <c r="C26" s="62" t="s">
        <v>41</v>
      </c>
      <c r="D26" s="50">
        <v>79.84</v>
      </c>
      <c r="E26" s="48"/>
      <c r="F26" s="48"/>
      <c r="G26" s="49"/>
      <c r="H26" s="56"/>
      <c r="J26" s="2"/>
    </row>
    <row r="27" spans="2:11" s="16" customFormat="1" ht="43.5" customHeight="1" thickBot="1" x14ac:dyDescent="0.3">
      <c r="B27" s="67" t="s">
        <v>42</v>
      </c>
      <c r="C27" s="62" t="s">
        <v>43</v>
      </c>
      <c r="D27" s="50">
        <f>836.4/2</f>
        <v>418.2</v>
      </c>
      <c r="E27" s="48">
        <v>418.2</v>
      </c>
      <c r="F27" s="48"/>
      <c r="G27" s="49"/>
      <c r="H27" s="56"/>
      <c r="J27" s="3"/>
    </row>
    <row r="28" spans="2:11" s="16" customFormat="1" ht="14.25" customHeight="1" x14ac:dyDescent="0.25">
      <c r="B28" s="67" t="s">
        <v>44</v>
      </c>
      <c r="C28" s="74" t="s">
        <v>45</v>
      </c>
      <c r="D28" s="47"/>
      <c r="E28" s="64"/>
      <c r="F28" s="64">
        <v>88.8</v>
      </c>
      <c r="G28" s="49"/>
      <c r="H28" s="56"/>
      <c r="I28" s="40"/>
    </row>
    <row r="29" spans="2:11" s="16" customFormat="1" ht="13.5" customHeight="1" x14ac:dyDescent="0.25">
      <c r="B29" s="67" t="s">
        <v>46</v>
      </c>
      <c r="C29" s="74" t="s">
        <v>47</v>
      </c>
      <c r="D29" s="47"/>
      <c r="E29" s="64"/>
      <c r="F29" s="64">
        <v>26.94473</v>
      </c>
      <c r="G29" s="75">
        <v>6.03864</v>
      </c>
      <c r="H29" s="56"/>
      <c r="I29" s="40"/>
    </row>
    <row r="30" spans="2:11" s="16" customFormat="1" ht="14.25" customHeight="1" x14ac:dyDescent="0.25">
      <c r="B30" s="72" t="s">
        <v>48</v>
      </c>
      <c r="C30" s="76" t="s">
        <v>49</v>
      </c>
      <c r="D30" s="77">
        <f>SUM(D31)</f>
        <v>7.25</v>
      </c>
      <c r="E30" s="78">
        <f>SUM(E31)</f>
        <v>7.83</v>
      </c>
      <c r="F30" s="78">
        <f>SUM(F31)</f>
        <v>6.29</v>
      </c>
      <c r="G30" s="79">
        <f t="shared" ref="G30" si="2">SUM(G31)</f>
        <v>0</v>
      </c>
      <c r="H30" s="56"/>
      <c r="I30" s="40"/>
    </row>
    <row r="31" spans="2:11" s="16" customFormat="1" ht="11.25" customHeight="1" x14ac:dyDescent="0.25">
      <c r="B31" s="80" t="s">
        <v>50</v>
      </c>
      <c r="C31" s="81" t="s">
        <v>51</v>
      </c>
      <c r="D31" s="82">
        <v>7.25</v>
      </c>
      <c r="E31" s="83">
        <v>7.83</v>
      </c>
      <c r="F31" s="83">
        <v>6.29</v>
      </c>
      <c r="G31" s="84"/>
      <c r="H31" s="56"/>
      <c r="J31" s="2"/>
      <c r="K31" s="85"/>
    </row>
    <row r="32" spans="2:11" s="16" customFormat="1" ht="12.75" customHeight="1" x14ac:dyDescent="0.25">
      <c r="B32" s="72" t="s">
        <v>52</v>
      </c>
      <c r="C32" s="76" t="s">
        <v>53</v>
      </c>
      <c r="D32" s="77">
        <f>SUM(D33:D38)</f>
        <v>14.768791000000004</v>
      </c>
      <c r="E32" s="78">
        <f>SUM(E33:E38)</f>
        <v>89.352837999999991</v>
      </c>
      <c r="F32" s="78">
        <f>SUM(F33:F38)</f>
        <v>93.33698099999998</v>
      </c>
      <c r="G32" s="79">
        <f>SUM(G33:G38)</f>
        <v>55.915762999999998</v>
      </c>
      <c r="H32" s="56"/>
      <c r="K32" s="85"/>
    </row>
    <row r="33" spans="2:11" s="16" customFormat="1" ht="12.75" customHeight="1" x14ac:dyDescent="0.25">
      <c r="B33" s="67" t="s">
        <v>54</v>
      </c>
      <c r="C33" s="86" t="s">
        <v>55</v>
      </c>
      <c r="D33" s="47"/>
      <c r="E33" s="64">
        <v>20.720510999999998</v>
      </c>
      <c r="F33" s="64"/>
      <c r="G33" s="87"/>
      <c r="H33" s="56"/>
      <c r="J33" s="2"/>
      <c r="K33" s="85"/>
    </row>
    <row r="34" spans="2:11" s="16" customFormat="1" ht="13.5" customHeight="1" x14ac:dyDescent="0.25">
      <c r="B34" s="67" t="s">
        <v>56</v>
      </c>
      <c r="C34" s="88" t="s">
        <v>57</v>
      </c>
      <c r="D34" s="47"/>
      <c r="E34" s="64">
        <v>7.5942999999999996</v>
      </c>
      <c r="F34" s="64"/>
      <c r="G34" s="87"/>
      <c r="H34" s="56"/>
      <c r="J34" s="2"/>
      <c r="K34" s="85"/>
    </row>
    <row r="35" spans="2:11" s="16" customFormat="1" ht="14.25" customHeight="1" x14ac:dyDescent="0.25">
      <c r="B35" s="67" t="s">
        <v>58</v>
      </c>
      <c r="C35" s="86" t="s">
        <v>59</v>
      </c>
      <c r="D35" s="47"/>
      <c r="E35" s="64">
        <v>43.368800999999998</v>
      </c>
      <c r="F35" s="64">
        <v>4.1360270000000003</v>
      </c>
      <c r="G35" s="75">
        <v>13.003023000000001</v>
      </c>
      <c r="H35" s="56"/>
      <c r="K35" s="85"/>
    </row>
    <row r="36" spans="2:11" s="16" customFormat="1" ht="12.75" customHeight="1" x14ac:dyDescent="0.25">
      <c r="B36" s="67" t="s">
        <v>60</v>
      </c>
      <c r="C36" s="89" t="s">
        <v>61</v>
      </c>
      <c r="D36" s="47"/>
      <c r="E36" s="64"/>
      <c r="F36" s="64">
        <v>61.135199999999998</v>
      </c>
      <c r="G36" s="75"/>
      <c r="H36" s="56"/>
      <c r="J36" s="2"/>
      <c r="K36" s="90"/>
    </row>
    <row r="37" spans="2:11" s="16" customFormat="1" ht="15" customHeight="1" x14ac:dyDescent="0.25">
      <c r="B37" s="67" t="s">
        <v>62</v>
      </c>
      <c r="C37" s="91" t="s">
        <v>63</v>
      </c>
      <c r="D37" s="47"/>
      <c r="E37" s="64"/>
      <c r="F37" s="64"/>
      <c r="G37" s="75">
        <v>33.46</v>
      </c>
      <c r="H37" s="56"/>
    </row>
    <row r="38" spans="2:11" s="16" customFormat="1" ht="14.25" customHeight="1" thickBot="1" x14ac:dyDescent="0.3">
      <c r="B38" s="92" t="s">
        <v>64</v>
      </c>
      <c r="C38" s="93" t="s">
        <v>65</v>
      </c>
      <c r="D38" s="94">
        <v>14.768791000000004</v>
      </c>
      <c r="E38" s="95">
        <v>17.669225999999995</v>
      </c>
      <c r="F38" s="95">
        <v>28.065753999999988</v>
      </c>
      <c r="G38" s="96">
        <v>9.4527400000000004</v>
      </c>
      <c r="H38" s="56"/>
      <c r="K38" s="85"/>
    </row>
    <row r="39" spans="2:11" ht="16.5" customHeight="1" x14ac:dyDescent="0.25">
      <c r="B39" s="110" t="s">
        <v>66</v>
      </c>
      <c r="C39" s="110"/>
      <c r="D39" s="110"/>
      <c r="E39" s="110"/>
      <c r="F39" s="110"/>
      <c r="G39" s="110"/>
      <c r="J39" s="16"/>
      <c r="K39" s="16"/>
    </row>
    <row r="40" spans="2:11" s="100" customFormat="1" x14ac:dyDescent="0.2">
      <c r="B40" s="5"/>
      <c r="C40" s="98"/>
      <c r="D40" s="111"/>
      <c r="E40" s="111"/>
      <c r="F40" s="111"/>
      <c r="G40" s="99"/>
      <c r="K40" s="16"/>
    </row>
    <row r="41" spans="2:11" x14ac:dyDescent="0.25">
      <c r="D41" s="101"/>
      <c r="E41" s="102"/>
      <c r="F41" s="102"/>
      <c r="G41" s="101"/>
      <c r="J41" s="16"/>
      <c r="K41" s="16"/>
    </row>
    <row r="42" spans="2:11" x14ac:dyDescent="0.25">
      <c r="D42" s="101"/>
      <c r="E42" s="101"/>
      <c r="F42" s="101"/>
      <c r="G42" s="101"/>
      <c r="J42" s="16"/>
      <c r="K42" s="16"/>
    </row>
    <row r="43" spans="2:11" x14ac:dyDescent="0.25">
      <c r="D43" s="101"/>
      <c r="E43" s="101"/>
      <c r="F43" s="101"/>
      <c r="G43" s="101"/>
      <c r="J43" s="2"/>
      <c r="K43" s="16"/>
    </row>
    <row r="44" spans="2:11" ht="17.25" customHeight="1" x14ac:dyDescent="0.25">
      <c r="C44" s="97"/>
      <c r="D44" s="97"/>
      <c r="E44" s="97"/>
      <c r="F44" s="97"/>
      <c r="G44" s="97"/>
      <c r="H44" s="97"/>
      <c r="I44" s="97"/>
      <c r="J44" s="16"/>
      <c r="K44" s="16"/>
    </row>
    <row r="45" spans="2:11" x14ac:dyDescent="0.25">
      <c r="D45" s="101"/>
      <c r="E45" s="101"/>
      <c r="F45" s="101"/>
      <c r="G45" s="101"/>
      <c r="J45" s="16"/>
      <c r="K45" s="16"/>
    </row>
    <row r="46" spans="2:11" x14ac:dyDescent="0.25">
      <c r="D46" s="101"/>
      <c r="E46" s="101"/>
      <c r="F46" s="101"/>
      <c r="G46" s="101"/>
      <c r="J46" s="16"/>
      <c r="K46" s="16"/>
    </row>
    <row r="47" spans="2:11" x14ac:dyDescent="0.25">
      <c r="D47" s="101"/>
      <c r="E47" s="101"/>
      <c r="F47" s="101"/>
      <c r="G47" s="101"/>
      <c r="J47" s="16"/>
      <c r="K47" s="16"/>
    </row>
    <row r="48" spans="2:11" x14ac:dyDescent="0.25">
      <c r="D48" s="101"/>
      <c r="E48" s="101"/>
      <c r="F48" s="101"/>
      <c r="G48" s="101"/>
    </row>
    <row r="49" spans="4:7" x14ac:dyDescent="0.25">
      <c r="D49" s="101"/>
      <c r="E49" s="101"/>
      <c r="F49" s="101"/>
      <c r="G49" s="101"/>
    </row>
    <row r="50" spans="4:7" x14ac:dyDescent="0.25">
      <c r="D50" s="101"/>
      <c r="E50" s="101"/>
      <c r="F50" s="101"/>
      <c r="G50" s="101"/>
    </row>
    <row r="51" spans="4:7" x14ac:dyDescent="0.25">
      <c r="D51" s="101"/>
      <c r="E51" s="101"/>
      <c r="F51" s="101"/>
      <c r="G51" s="101"/>
    </row>
    <row r="52" spans="4:7" x14ac:dyDescent="0.25">
      <c r="D52" s="101"/>
      <c r="E52" s="101"/>
      <c r="F52" s="101"/>
      <c r="G52" s="101"/>
    </row>
    <row r="53" spans="4:7" x14ac:dyDescent="0.25">
      <c r="D53" s="101"/>
      <c r="E53" s="101"/>
      <c r="F53" s="101"/>
      <c r="G53" s="101"/>
    </row>
    <row r="54" spans="4:7" x14ac:dyDescent="0.25">
      <c r="D54" s="101"/>
      <c r="E54" s="101"/>
      <c r="F54" s="101"/>
      <c r="G54" s="101"/>
    </row>
    <row r="55" spans="4:7" x14ac:dyDescent="0.25">
      <c r="D55" s="101"/>
      <c r="E55" s="101"/>
      <c r="F55" s="101"/>
      <c r="G55" s="101"/>
    </row>
    <row r="56" spans="4:7" x14ac:dyDescent="0.25">
      <c r="D56" s="101"/>
      <c r="E56" s="101"/>
      <c r="F56" s="101"/>
      <c r="G56" s="101"/>
    </row>
    <row r="57" spans="4:7" x14ac:dyDescent="0.25">
      <c r="D57" s="101"/>
      <c r="E57" s="101"/>
      <c r="F57" s="101"/>
      <c r="G57" s="101"/>
    </row>
    <row r="58" spans="4:7" x14ac:dyDescent="0.25">
      <c r="D58" s="101"/>
      <c r="E58" s="101"/>
      <c r="F58" s="101"/>
      <c r="G58" s="101"/>
    </row>
    <row r="59" spans="4:7" x14ac:dyDescent="0.25">
      <c r="D59" s="101"/>
      <c r="E59" s="101"/>
      <c r="F59" s="101"/>
      <c r="G59" s="101"/>
    </row>
    <row r="60" spans="4:7" x14ac:dyDescent="0.25">
      <c r="D60" s="101"/>
      <c r="E60" s="101"/>
      <c r="F60" s="101"/>
      <c r="G60" s="101"/>
    </row>
    <row r="61" spans="4:7" x14ac:dyDescent="0.25">
      <c r="D61" s="101"/>
      <c r="E61" s="101"/>
      <c r="F61" s="101"/>
      <c r="G61" s="101"/>
    </row>
    <row r="62" spans="4:7" x14ac:dyDescent="0.25">
      <c r="D62" s="101"/>
      <c r="E62" s="101"/>
      <c r="F62" s="101"/>
      <c r="G62" s="101"/>
    </row>
    <row r="63" spans="4:7" x14ac:dyDescent="0.25">
      <c r="D63" s="101"/>
      <c r="E63" s="101"/>
      <c r="F63" s="101"/>
      <c r="G63" s="101"/>
    </row>
    <row r="64" spans="4:7" x14ac:dyDescent="0.25">
      <c r="D64" s="101"/>
      <c r="E64" s="101"/>
      <c r="F64" s="101"/>
      <c r="G64" s="101"/>
    </row>
    <row r="65" spans="4:7" x14ac:dyDescent="0.25">
      <c r="D65" s="101"/>
      <c r="E65" s="101"/>
      <c r="F65" s="101"/>
      <c r="G65" s="101"/>
    </row>
    <row r="66" spans="4:7" x14ac:dyDescent="0.25">
      <c r="D66" s="101"/>
      <c r="E66" s="101"/>
      <c r="F66" s="101"/>
      <c r="G66" s="101"/>
    </row>
    <row r="67" spans="4:7" x14ac:dyDescent="0.25">
      <c r="D67" s="101"/>
      <c r="E67" s="101"/>
      <c r="F67" s="101"/>
      <c r="G67" s="101"/>
    </row>
    <row r="68" spans="4:7" x14ac:dyDescent="0.25">
      <c r="D68" s="101"/>
      <c r="E68" s="101"/>
      <c r="F68" s="101"/>
      <c r="G68" s="101"/>
    </row>
    <row r="69" spans="4:7" x14ac:dyDescent="0.25">
      <c r="D69" s="101"/>
      <c r="E69" s="101"/>
      <c r="F69" s="101"/>
      <c r="G69" s="101"/>
    </row>
    <row r="70" spans="4:7" x14ac:dyDescent="0.25">
      <c r="D70" s="101"/>
      <c r="E70" s="101"/>
      <c r="F70" s="101"/>
      <c r="G70" s="101"/>
    </row>
    <row r="71" spans="4:7" x14ac:dyDescent="0.25">
      <c r="D71" s="101"/>
      <c r="E71" s="101"/>
      <c r="F71" s="101"/>
      <c r="G71" s="101"/>
    </row>
    <row r="72" spans="4:7" x14ac:dyDescent="0.25">
      <c r="D72" s="101"/>
      <c r="E72" s="101"/>
      <c r="F72" s="101"/>
      <c r="G72" s="101"/>
    </row>
    <row r="73" spans="4:7" x14ac:dyDescent="0.25">
      <c r="D73" s="101"/>
      <c r="E73" s="101"/>
      <c r="F73" s="101"/>
      <c r="G73" s="101"/>
    </row>
    <row r="74" spans="4:7" x14ac:dyDescent="0.25">
      <c r="D74" s="101"/>
      <c r="E74" s="101"/>
      <c r="F74" s="101"/>
      <c r="G74" s="101"/>
    </row>
    <row r="75" spans="4:7" x14ac:dyDescent="0.25">
      <c r="D75" s="101"/>
      <c r="E75" s="101"/>
      <c r="F75" s="101"/>
      <c r="G75" s="101"/>
    </row>
    <row r="76" spans="4:7" x14ac:dyDescent="0.25">
      <c r="D76" s="101"/>
      <c r="E76" s="101"/>
      <c r="F76" s="101"/>
      <c r="G76" s="101"/>
    </row>
    <row r="77" spans="4:7" x14ac:dyDescent="0.25">
      <c r="D77" s="101"/>
      <c r="E77" s="101"/>
      <c r="F77" s="101"/>
      <c r="G77" s="101"/>
    </row>
    <row r="78" spans="4:7" x14ac:dyDescent="0.25">
      <c r="D78" s="101"/>
      <c r="E78" s="101"/>
      <c r="F78" s="101"/>
      <c r="G78" s="101"/>
    </row>
    <row r="79" spans="4:7" x14ac:dyDescent="0.25">
      <c r="D79" s="101"/>
      <c r="E79" s="101"/>
      <c r="F79" s="101"/>
      <c r="G79" s="101"/>
    </row>
    <row r="80" spans="4:7" x14ac:dyDescent="0.25">
      <c r="D80" s="101"/>
      <c r="E80" s="101"/>
      <c r="F80" s="101"/>
      <c r="G80" s="101"/>
    </row>
    <row r="81" spans="4:7" x14ac:dyDescent="0.25">
      <c r="D81" s="101"/>
      <c r="E81" s="101"/>
      <c r="F81" s="101"/>
      <c r="G81" s="101"/>
    </row>
    <row r="82" spans="4:7" x14ac:dyDescent="0.25">
      <c r="D82" s="101"/>
      <c r="E82" s="101"/>
      <c r="F82" s="101"/>
      <c r="G82" s="101"/>
    </row>
    <row r="83" spans="4:7" x14ac:dyDescent="0.25">
      <c r="D83" s="101"/>
      <c r="E83" s="101"/>
      <c r="F83" s="101"/>
      <c r="G83" s="101"/>
    </row>
    <row r="84" spans="4:7" x14ac:dyDescent="0.25">
      <c r="D84" s="101"/>
      <c r="E84" s="101"/>
      <c r="F84" s="101"/>
      <c r="G84" s="101"/>
    </row>
    <row r="85" spans="4:7" x14ac:dyDescent="0.25">
      <c r="D85" s="101"/>
      <c r="E85" s="101"/>
      <c r="F85" s="101"/>
      <c r="G85" s="101"/>
    </row>
    <row r="86" spans="4:7" x14ac:dyDescent="0.25">
      <c r="D86" s="101"/>
      <c r="E86" s="101"/>
      <c r="F86" s="101"/>
      <c r="G86" s="101"/>
    </row>
    <row r="87" spans="4:7" x14ac:dyDescent="0.25">
      <c r="D87" s="101"/>
      <c r="E87" s="101"/>
      <c r="F87" s="101"/>
      <c r="G87" s="101"/>
    </row>
    <row r="88" spans="4:7" x14ac:dyDescent="0.25">
      <c r="D88" s="101"/>
      <c r="E88" s="101"/>
      <c r="F88" s="101"/>
      <c r="G88" s="101"/>
    </row>
    <row r="89" spans="4:7" x14ac:dyDescent="0.25">
      <c r="D89" s="101"/>
      <c r="E89" s="101"/>
      <c r="F89" s="101"/>
      <c r="G89" s="101"/>
    </row>
    <row r="90" spans="4:7" x14ac:dyDescent="0.25">
      <c r="D90" s="101"/>
      <c r="E90" s="101"/>
      <c r="F90" s="101"/>
      <c r="G90" s="101"/>
    </row>
    <row r="91" spans="4:7" x14ac:dyDescent="0.25">
      <c r="D91" s="101"/>
      <c r="E91" s="101"/>
      <c r="F91" s="101"/>
      <c r="G91" s="101"/>
    </row>
    <row r="92" spans="4:7" x14ac:dyDescent="0.25">
      <c r="D92" s="101"/>
      <c r="E92" s="101"/>
      <c r="F92" s="101"/>
      <c r="G92" s="101"/>
    </row>
    <row r="93" spans="4:7" x14ac:dyDescent="0.25">
      <c r="D93" s="101"/>
      <c r="E93" s="101"/>
      <c r="F93" s="101"/>
      <c r="G93" s="101"/>
    </row>
    <row r="94" spans="4:7" x14ac:dyDescent="0.25">
      <c r="D94" s="101"/>
      <c r="E94" s="101"/>
      <c r="F94" s="101"/>
      <c r="G94" s="101"/>
    </row>
    <row r="95" spans="4:7" x14ac:dyDescent="0.25">
      <c r="D95" s="101"/>
      <c r="E95" s="101"/>
      <c r="F95" s="101"/>
      <c r="G95" s="101"/>
    </row>
    <row r="96" spans="4:7" x14ac:dyDescent="0.25">
      <c r="D96" s="101"/>
      <c r="E96" s="101"/>
      <c r="F96" s="101"/>
      <c r="G96" s="101"/>
    </row>
    <row r="97" spans="4:7" x14ac:dyDescent="0.25">
      <c r="D97" s="101"/>
      <c r="E97" s="101"/>
      <c r="F97" s="101"/>
      <c r="G97" s="101"/>
    </row>
    <row r="98" spans="4:7" x14ac:dyDescent="0.25">
      <c r="D98" s="101"/>
      <c r="E98" s="101"/>
      <c r="F98" s="101"/>
      <c r="G98" s="101"/>
    </row>
    <row r="99" spans="4:7" x14ac:dyDescent="0.25">
      <c r="D99" s="101"/>
      <c r="E99" s="101"/>
      <c r="F99" s="101"/>
      <c r="G99" s="101"/>
    </row>
    <row r="100" spans="4:7" x14ac:dyDescent="0.25">
      <c r="D100" s="101"/>
      <c r="E100" s="101"/>
      <c r="F100" s="101"/>
      <c r="G100" s="101"/>
    </row>
    <row r="101" spans="4:7" x14ac:dyDescent="0.25">
      <c r="D101" s="101"/>
      <c r="E101" s="101"/>
      <c r="F101" s="101"/>
      <c r="G101" s="101"/>
    </row>
    <row r="102" spans="4:7" x14ac:dyDescent="0.25">
      <c r="D102" s="101"/>
      <c r="E102" s="101"/>
      <c r="F102" s="101"/>
      <c r="G102" s="101"/>
    </row>
    <row r="103" spans="4:7" x14ac:dyDescent="0.25">
      <c r="D103" s="101"/>
      <c r="E103" s="101"/>
      <c r="F103" s="101"/>
      <c r="G103" s="101"/>
    </row>
    <row r="104" spans="4:7" x14ac:dyDescent="0.25">
      <c r="D104" s="101"/>
      <c r="E104" s="101"/>
      <c r="F104" s="101"/>
      <c r="G104" s="101"/>
    </row>
    <row r="105" spans="4:7" x14ac:dyDescent="0.25">
      <c r="D105" s="101"/>
      <c r="E105" s="101"/>
      <c r="F105" s="101"/>
      <c r="G105" s="101"/>
    </row>
    <row r="106" spans="4:7" x14ac:dyDescent="0.25">
      <c r="D106" s="101"/>
      <c r="E106" s="101"/>
      <c r="F106" s="101"/>
      <c r="G106" s="101"/>
    </row>
    <row r="107" spans="4:7" x14ac:dyDescent="0.25">
      <c r="D107" s="101"/>
      <c r="E107" s="101"/>
      <c r="F107" s="101"/>
      <c r="G107" s="101"/>
    </row>
    <row r="108" spans="4:7" x14ac:dyDescent="0.25">
      <c r="D108" s="101"/>
      <c r="E108" s="101"/>
      <c r="F108" s="101"/>
      <c r="G108" s="101"/>
    </row>
    <row r="109" spans="4:7" x14ac:dyDescent="0.25">
      <c r="D109" s="101"/>
      <c r="E109" s="101"/>
      <c r="F109" s="101"/>
      <c r="G109" s="101"/>
    </row>
    <row r="110" spans="4:7" x14ac:dyDescent="0.25">
      <c r="D110" s="101"/>
      <c r="E110" s="101"/>
      <c r="F110" s="101"/>
      <c r="G110" s="101"/>
    </row>
    <row r="111" spans="4:7" x14ac:dyDescent="0.25">
      <c r="D111" s="101"/>
      <c r="E111" s="101"/>
      <c r="F111" s="101"/>
      <c r="G111" s="101"/>
    </row>
    <row r="112" spans="4:7" x14ac:dyDescent="0.25">
      <c r="D112" s="101"/>
      <c r="E112" s="101"/>
      <c r="F112" s="101"/>
      <c r="G112" s="101"/>
    </row>
    <row r="113" spans="4:7" x14ac:dyDescent="0.25">
      <c r="D113" s="101"/>
      <c r="E113" s="101"/>
      <c r="F113" s="101"/>
      <c r="G113" s="101"/>
    </row>
    <row r="114" spans="4:7" x14ac:dyDescent="0.25">
      <c r="D114" s="101"/>
      <c r="E114" s="101"/>
      <c r="F114" s="101"/>
      <c r="G114" s="101"/>
    </row>
    <row r="115" spans="4:7" x14ac:dyDescent="0.25">
      <c r="D115" s="101"/>
      <c r="E115" s="101"/>
      <c r="F115" s="101"/>
      <c r="G115" s="101"/>
    </row>
    <row r="116" spans="4:7" x14ac:dyDescent="0.25">
      <c r="D116" s="101"/>
      <c r="E116" s="101"/>
      <c r="F116" s="101"/>
      <c r="G116" s="101"/>
    </row>
    <row r="117" spans="4:7" x14ac:dyDescent="0.25">
      <c r="D117" s="101"/>
      <c r="E117" s="101"/>
      <c r="F117" s="101"/>
      <c r="G117" s="101"/>
    </row>
    <row r="118" spans="4:7" x14ac:dyDescent="0.25">
      <c r="D118" s="101"/>
      <c r="E118" s="101"/>
      <c r="F118" s="101"/>
      <c r="G118" s="101"/>
    </row>
    <row r="119" spans="4:7" x14ac:dyDescent="0.25">
      <c r="D119" s="101"/>
      <c r="E119" s="101"/>
      <c r="F119" s="101"/>
      <c r="G119" s="101"/>
    </row>
  </sheetData>
  <mergeCells count="7">
    <mergeCell ref="E41:F41"/>
    <mergeCell ref="B5:G5"/>
    <mergeCell ref="B7:B8"/>
    <mergeCell ref="C7:C8"/>
    <mergeCell ref="D7:G7"/>
    <mergeCell ref="B39:G39"/>
    <mergeCell ref="D40:F40"/>
  </mergeCells>
  <conditionalFormatting sqref="C14:G14 D15:G15 C16:G16 D22:G24 D26:G38">
    <cfRule type="expression" dxfId="0" priority="1" stopIfTrue="1">
      <formula>LEN(TRIM(C14))&gt;0</formula>
    </cfRule>
  </conditionalFormatting>
  <pageMargins left="0.78740157480314965" right="0.74803149606299213" top="0.78740157480314965" bottom="0" header="0.15748031496062992" footer="0.15748031496062992"/>
  <pageSetup paperSize="9" scale="8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ŠŪ2022-2025 (2026)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cp:lastPrinted>2026-06-22T12:15:47Z</cp:lastPrinted>
  <dcterms:created xsi:type="dcterms:W3CDTF">2026-06-01T12:02:06Z</dcterms:created>
  <dcterms:modified xsi:type="dcterms:W3CDTF">2026-06-30T11:09:46Z</dcterms:modified>
</cp:coreProperties>
</file>