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LarisaR\Documents\My Documents\My Documents\Larisa\Ataskaitos\2025\2025_12 atask\"/>
    </mc:Choice>
  </mc:AlternateContent>
  <xr:revisionPtr revIDLastSave="0" documentId="13_ncr:1_{56EEC2E8-3897-455F-B641-241BBC46F7C1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Lapas1" sheetId="1" r:id="rId1"/>
    <sheet name="Lapas2" sheetId="2" r:id="rId2"/>
  </sheets>
  <definedNames>
    <definedName name="_xlnm._FilterDatabase" localSheetId="0" hidden="1">Lapas1!$A$3:$Z$326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71" i="1" l="1"/>
  <c r="M95" i="1" l="1"/>
  <c r="M322" i="1" l="1"/>
  <c r="Z321" i="1" l="1"/>
  <c r="Q322" i="1" l="1"/>
  <c r="R322" i="1" l="1"/>
  <c r="N322" i="1"/>
  <c r="Y322" i="1" l="1"/>
  <c r="X322" i="1"/>
  <c r="W322" i="1"/>
  <c r="V322" i="1"/>
  <c r="U322" i="1"/>
  <c r="T322" i="1"/>
  <c r="S322" i="1"/>
  <c r="L322" i="1"/>
  <c r="Z301" i="1"/>
  <c r="V323" i="1" l="1"/>
  <c r="W323" i="1"/>
  <c r="Z5" i="1"/>
  <c r="Z6" i="1"/>
  <c r="Z7" i="1"/>
  <c r="Z8" i="1"/>
  <c r="Z9" i="1"/>
  <c r="Z10" i="1"/>
  <c r="Z11" i="1"/>
  <c r="Z12" i="1"/>
  <c r="Z13" i="1"/>
  <c r="Z14" i="1"/>
  <c r="Z15" i="1"/>
  <c r="Z16" i="1"/>
  <c r="Z17" i="1"/>
  <c r="Z18" i="1"/>
  <c r="Z19" i="1"/>
  <c r="Z20" i="1"/>
  <c r="Z21" i="1"/>
  <c r="Z22" i="1"/>
  <c r="Z23" i="1"/>
  <c r="Z24" i="1"/>
  <c r="Z25" i="1"/>
  <c r="Z26" i="1"/>
  <c r="Z27" i="1"/>
  <c r="Z29" i="1"/>
  <c r="Z30" i="1"/>
  <c r="Z31" i="1"/>
  <c r="Z32" i="1"/>
  <c r="Z33" i="1"/>
  <c r="Z34" i="1"/>
  <c r="Z35" i="1"/>
  <c r="Z36" i="1"/>
  <c r="Z37" i="1"/>
  <c r="Z38" i="1"/>
  <c r="Z39" i="1"/>
  <c r="Z40" i="1"/>
  <c r="Z41" i="1"/>
  <c r="Z42" i="1"/>
  <c r="Z43" i="1"/>
  <c r="Z44" i="1"/>
  <c r="Z45" i="1"/>
  <c r="Z46" i="1"/>
  <c r="Z47" i="1"/>
  <c r="Z48" i="1"/>
  <c r="Z49" i="1"/>
  <c r="Z50" i="1"/>
  <c r="Z51" i="1"/>
  <c r="Z52" i="1"/>
  <c r="Z53" i="1"/>
  <c r="Z54" i="1"/>
  <c r="Z55" i="1"/>
  <c r="Z56" i="1"/>
  <c r="Z57" i="1"/>
  <c r="Z58" i="1"/>
  <c r="Z59" i="1"/>
  <c r="Z60" i="1"/>
  <c r="Z61" i="1"/>
  <c r="Z62" i="1"/>
  <c r="Z63" i="1"/>
  <c r="Z64" i="1"/>
  <c r="Z65" i="1"/>
  <c r="Z66" i="1"/>
  <c r="Z67" i="1"/>
  <c r="Z68" i="1"/>
  <c r="Z69" i="1"/>
  <c r="Z70" i="1"/>
  <c r="Z72" i="1"/>
  <c r="Z73" i="1"/>
  <c r="Z74" i="1"/>
  <c r="Z75" i="1"/>
  <c r="Z76" i="1"/>
  <c r="Z77" i="1"/>
  <c r="Z78" i="1"/>
  <c r="Z79" i="1"/>
  <c r="Z80" i="1"/>
  <c r="Z81" i="1"/>
  <c r="Z82" i="1"/>
  <c r="Z83" i="1"/>
  <c r="Z84" i="1"/>
  <c r="Z85" i="1"/>
  <c r="Z86" i="1"/>
  <c r="Z87" i="1"/>
  <c r="Z88" i="1"/>
  <c r="Z89" i="1"/>
  <c r="Z90" i="1"/>
  <c r="Z91" i="1"/>
  <c r="Z92" i="1"/>
  <c r="Z93" i="1"/>
  <c r="Z94" i="1"/>
  <c r="Z95" i="1"/>
  <c r="Z96" i="1"/>
  <c r="Z97" i="1"/>
  <c r="Z98" i="1"/>
  <c r="Z99" i="1"/>
  <c r="Z100" i="1"/>
  <c r="Z101" i="1"/>
  <c r="Z102" i="1"/>
  <c r="Z103" i="1"/>
  <c r="Z104" i="1"/>
  <c r="Z105" i="1"/>
  <c r="Z106" i="1"/>
  <c r="Z107" i="1"/>
  <c r="Z108" i="1"/>
  <c r="Z109" i="1"/>
  <c r="Z110" i="1"/>
  <c r="Z111" i="1"/>
  <c r="Z112" i="1"/>
  <c r="Z113" i="1"/>
  <c r="Z114" i="1"/>
  <c r="Z115" i="1"/>
  <c r="Z116" i="1"/>
  <c r="Z117" i="1"/>
  <c r="Z118" i="1"/>
  <c r="Z119" i="1"/>
  <c r="Z120" i="1"/>
  <c r="Z121" i="1"/>
  <c r="Z122" i="1"/>
  <c r="Z123" i="1"/>
  <c r="Z124" i="1"/>
  <c r="Z125" i="1"/>
  <c r="Z126" i="1"/>
  <c r="Z127" i="1"/>
  <c r="Z128" i="1"/>
  <c r="Z129" i="1"/>
  <c r="Z130" i="1"/>
  <c r="Z131" i="1"/>
  <c r="Z132" i="1"/>
  <c r="Z133" i="1"/>
  <c r="Z134" i="1"/>
  <c r="Z135" i="1"/>
  <c r="Z136" i="1"/>
  <c r="Z137" i="1"/>
  <c r="Z138" i="1"/>
  <c r="Z139" i="1"/>
  <c r="Z140" i="1"/>
  <c r="Z141" i="1"/>
  <c r="Z142" i="1"/>
  <c r="Z144" i="1"/>
  <c r="Z145" i="1"/>
  <c r="Z146" i="1"/>
  <c r="Z147" i="1"/>
  <c r="Z148" i="1"/>
  <c r="Z143" i="1"/>
  <c r="Z149" i="1"/>
  <c r="Z150" i="1"/>
  <c r="Z151" i="1"/>
  <c r="Z152" i="1"/>
  <c r="Z153" i="1"/>
  <c r="Z154" i="1"/>
  <c r="Z155" i="1"/>
  <c r="Z156" i="1"/>
  <c r="Z157" i="1"/>
  <c r="Z158" i="1"/>
  <c r="Z159" i="1"/>
  <c r="Z160" i="1"/>
  <c r="Z161" i="1"/>
  <c r="Z162" i="1"/>
  <c r="Z163" i="1"/>
  <c r="Z164" i="1"/>
  <c r="Z165" i="1"/>
  <c r="Z167" i="1"/>
  <c r="Z168" i="1"/>
  <c r="Z169" i="1"/>
  <c r="Z170" i="1"/>
  <c r="Z166" i="1"/>
  <c r="Z171" i="1"/>
  <c r="Z172" i="1"/>
  <c r="Z173" i="1"/>
  <c r="Z174" i="1"/>
  <c r="Z175" i="1"/>
  <c r="Z176" i="1"/>
  <c r="Z177" i="1"/>
  <c r="Z178" i="1"/>
  <c r="Z179" i="1"/>
  <c r="Z180" i="1"/>
  <c r="Z181" i="1"/>
  <c r="Z182" i="1"/>
  <c r="Z183" i="1"/>
  <c r="Z184" i="1"/>
  <c r="Z185" i="1"/>
  <c r="Z186" i="1"/>
  <c r="Z187" i="1"/>
  <c r="Z188" i="1"/>
  <c r="Z189" i="1"/>
  <c r="Z190" i="1"/>
  <c r="Z191" i="1"/>
  <c r="Z192" i="1"/>
  <c r="Z193" i="1"/>
  <c r="Z194" i="1"/>
  <c r="Z195" i="1"/>
  <c r="Z196" i="1"/>
  <c r="Z197" i="1"/>
  <c r="Z198" i="1"/>
  <c r="Z199" i="1"/>
  <c r="Z200" i="1"/>
  <c r="Z201" i="1"/>
  <c r="Z202" i="1"/>
  <c r="Z203" i="1"/>
  <c r="Z204" i="1"/>
  <c r="Z205" i="1"/>
  <c r="Z206" i="1"/>
  <c r="Z207" i="1"/>
  <c r="Z208" i="1"/>
  <c r="Z209" i="1"/>
  <c r="Z210" i="1"/>
  <c r="Z211" i="1"/>
  <c r="Z212" i="1"/>
  <c r="Z213" i="1"/>
  <c r="Z214" i="1"/>
  <c r="Z215" i="1"/>
  <c r="Z216" i="1"/>
  <c r="Z217" i="1"/>
  <c r="Z218" i="1"/>
  <c r="Z219" i="1"/>
  <c r="Z220" i="1"/>
  <c r="Z221" i="1"/>
  <c r="Z222" i="1"/>
  <c r="Z223" i="1"/>
  <c r="Z224" i="1"/>
  <c r="Z225" i="1"/>
  <c r="Z226" i="1"/>
  <c r="Z227" i="1"/>
  <c r="Z228" i="1"/>
  <c r="Z229" i="1"/>
  <c r="Z230" i="1"/>
  <c r="Z231" i="1"/>
  <c r="Z232" i="1"/>
  <c r="Z233" i="1"/>
  <c r="Z234" i="1"/>
  <c r="Z235" i="1"/>
  <c r="Z236" i="1"/>
  <c r="Z237" i="1"/>
  <c r="Z238" i="1"/>
  <c r="Z239" i="1"/>
  <c r="Z240" i="1"/>
  <c r="Z241" i="1"/>
  <c r="Z242" i="1"/>
  <c r="Z243" i="1"/>
  <c r="Z244" i="1"/>
  <c r="Z245" i="1"/>
  <c r="Z246" i="1"/>
  <c r="Z247" i="1"/>
  <c r="Z248" i="1"/>
  <c r="Z249" i="1"/>
  <c r="Z250" i="1"/>
  <c r="Z251" i="1"/>
  <c r="Z252" i="1"/>
  <c r="Z253" i="1"/>
  <c r="Z254" i="1"/>
  <c r="Z255" i="1"/>
  <c r="Z256" i="1"/>
  <c r="Z257" i="1"/>
  <c r="Z258" i="1"/>
  <c r="Z259" i="1"/>
  <c r="Z260" i="1"/>
  <c r="Z261" i="1"/>
  <c r="Z262" i="1"/>
  <c r="Z263" i="1"/>
  <c r="Z264" i="1"/>
  <c r="Z265" i="1"/>
  <c r="Z266" i="1"/>
  <c r="Z267" i="1"/>
  <c r="Z268" i="1"/>
  <c r="Z269" i="1"/>
  <c r="Z270" i="1"/>
  <c r="Z271" i="1"/>
  <c r="Z272" i="1"/>
  <c r="Z273" i="1"/>
  <c r="Z274" i="1"/>
  <c r="Z275" i="1"/>
  <c r="Z276" i="1"/>
  <c r="Z277" i="1"/>
  <c r="Z278" i="1"/>
  <c r="Z279" i="1"/>
  <c r="Z280" i="1"/>
  <c r="Z281" i="1"/>
  <c r="Z282" i="1"/>
  <c r="Z283" i="1"/>
  <c r="Z284" i="1"/>
  <c r="Z285" i="1"/>
  <c r="Z286" i="1"/>
  <c r="Z287" i="1"/>
  <c r="Z288" i="1"/>
  <c r="Z289" i="1"/>
  <c r="Z290" i="1"/>
  <c r="Z291" i="1"/>
  <c r="Z292" i="1"/>
  <c r="Z293" i="1"/>
  <c r="Z294" i="1"/>
  <c r="Z295" i="1"/>
  <c r="Z296" i="1"/>
  <c r="Z297" i="1"/>
  <c r="Z298" i="1"/>
  <c r="Z299" i="1"/>
  <c r="Z300" i="1"/>
  <c r="Z302" i="1"/>
  <c r="Z303" i="1"/>
  <c r="Z304" i="1"/>
  <c r="Z305" i="1"/>
  <c r="Z306" i="1"/>
  <c r="Z307" i="1"/>
  <c r="Z308" i="1"/>
  <c r="Z309" i="1"/>
  <c r="Z310" i="1"/>
  <c r="Z311" i="1"/>
  <c r="Z312" i="1"/>
  <c r="Z313" i="1"/>
  <c r="Z314" i="1"/>
  <c r="Z315" i="1"/>
  <c r="Z316" i="1"/>
  <c r="Z317" i="1"/>
  <c r="Z318" i="1"/>
  <c r="Z319" i="1"/>
  <c r="Z320" i="1"/>
  <c r="Z4" i="1"/>
</calcChain>
</file>

<file path=xl/sharedStrings.xml><?xml version="1.0" encoding="utf-8"?>
<sst xmlns="http://schemas.openxmlformats.org/spreadsheetml/2006/main" count="1076" uniqueCount="172">
  <si>
    <t>Mėnuo</t>
  </si>
  <si>
    <t>Dienolaipsniai</t>
  </si>
  <si>
    <t>Name suvartotas šilumos kiekis, MWh</t>
  </si>
  <si>
    <t>Metai</t>
  </si>
  <si>
    <t>Vidutinė lauko oro temperatūra,  °C</t>
  </si>
  <si>
    <t xml:space="preserve">Plotas šilumos paskirstymui, m² </t>
  </si>
  <si>
    <t>Šilumos kiekis pastatui šildyti, MWh</t>
  </si>
  <si>
    <t xml:space="preserve">Šilumos kiekis šildymui,
 kWh/m²/
dienolaipsniai
</t>
  </si>
  <si>
    <t>Sunaudoto karšto
 vandens kiekis 
pagal įvadinių 
skaitiklių rodmenis, 
m3</t>
  </si>
  <si>
    <t xml:space="preserve">Šilumos kiekis su nepaskirstytu karštu vadeniu,
MWh
</t>
  </si>
  <si>
    <t>Maksimali šilumos suvartojimo
norma šildymui, 
kWh/m²</t>
  </si>
  <si>
    <t>Vidutinė šilumos suvartojimo
norma šildymui, 
kWh/m²</t>
  </si>
  <si>
    <t>Faktinis šilumos suvartojimas šildymui, 
kWh/m²</t>
  </si>
  <si>
    <t>Šilumos 
kiekis karšto vandens 
 cirkuliacijai, 
MWh</t>
  </si>
  <si>
    <t>Bendras šilumos 
kiekis karšto vandens 
pašildymui ir cirkuliacijai, 
MWh</t>
  </si>
  <si>
    <t>Namo vartotojų deklaruotas karšto vandens kiekis,m³</t>
  </si>
  <si>
    <t>Šilumos 
kiekis karšto vandens 
pašildymui pagal deklaravima, 
MWh</t>
  </si>
  <si>
    <t>1 kWh kaina</t>
  </si>
  <si>
    <t>Gatvė</t>
  </si>
  <si>
    <t>Draugystės g.</t>
  </si>
  <si>
    <t xml:space="preserve">   1</t>
  </si>
  <si>
    <t xml:space="preserve">   3</t>
  </si>
  <si>
    <t xml:space="preserve">  11</t>
  </si>
  <si>
    <t xml:space="preserve">  13</t>
  </si>
  <si>
    <t xml:space="preserve">  14</t>
  </si>
  <si>
    <t xml:space="preserve">  15</t>
  </si>
  <si>
    <t xml:space="preserve">  16</t>
  </si>
  <si>
    <t xml:space="preserve">  17</t>
  </si>
  <si>
    <t xml:space="preserve">  18</t>
  </si>
  <si>
    <t xml:space="preserve">  20</t>
  </si>
  <si>
    <t xml:space="preserve">  21</t>
  </si>
  <si>
    <t xml:space="preserve">  22</t>
  </si>
  <si>
    <t xml:space="preserve">  23</t>
  </si>
  <si>
    <t xml:space="preserve">  24</t>
  </si>
  <si>
    <t xml:space="preserve">  25</t>
  </si>
  <si>
    <t xml:space="preserve">  27</t>
  </si>
  <si>
    <t xml:space="preserve">  27A</t>
  </si>
  <si>
    <t xml:space="preserve">  29</t>
  </si>
  <si>
    <t xml:space="preserve">  31</t>
  </si>
  <si>
    <t>Energetikų g.</t>
  </si>
  <si>
    <t xml:space="preserve">   6</t>
  </si>
  <si>
    <t xml:space="preserve">   8</t>
  </si>
  <si>
    <t xml:space="preserve">  10</t>
  </si>
  <si>
    <t xml:space="preserve">  12</t>
  </si>
  <si>
    <t xml:space="preserve">  26</t>
  </si>
  <si>
    <t xml:space="preserve">  28</t>
  </si>
  <si>
    <t xml:space="preserve">  30</t>
  </si>
  <si>
    <t xml:space="preserve">  32</t>
  </si>
  <si>
    <t xml:space="preserve">  36</t>
  </si>
  <si>
    <t xml:space="preserve">  38</t>
  </si>
  <si>
    <t xml:space="preserve">  40</t>
  </si>
  <si>
    <t xml:space="preserve">  42</t>
  </si>
  <si>
    <t xml:space="preserve">  44</t>
  </si>
  <si>
    <t xml:space="preserve">  46</t>
  </si>
  <si>
    <t xml:space="preserve">  48</t>
  </si>
  <si>
    <t xml:space="preserve">  50</t>
  </si>
  <si>
    <t xml:space="preserve">  52</t>
  </si>
  <si>
    <t xml:space="preserve">  54</t>
  </si>
  <si>
    <t xml:space="preserve">  60</t>
  </si>
  <si>
    <t xml:space="preserve">  62</t>
  </si>
  <si>
    <t xml:space="preserve">  66</t>
  </si>
  <si>
    <t xml:space="preserve">  68</t>
  </si>
  <si>
    <t xml:space="preserve">  70</t>
  </si>
  <si>
    <t xml:space="preserve">  72</t>
  </si>
  <si>
    <t>Festivalio g.</t>
  </si>
  <si>
    <t xml:space="preserve">   9</t>
  </si>
  <si>
    <t>Jaunystės g.</t>
  </si>
  <si>
    <t xml:space="preserve">   5</t>
  </si>
  <si>
    <t xml:space="preserve">   7</t>
  </si>
  <si>
    <t xml:space="preserve">  19</t>
  </si>
  <si>
    <t>Kosmoso g.</t>
  </si>
  <si>
    <t xml:space="preserve">   4</t>
  </si>
  <si>
    <t xml:space="preserve">  34</t>
  </si>
  <si>
    <t>Parko g.</t>
  </si>
  <si>
    <t xml:space="preserve">   2</t>
  </si>
  <si>
    <t>Partizanų g.</t>
  </si>
  <si>
    <t>Sedulinos alėja</t>
  </si>
  <si>
    <t xml:space="preserve">  35</t>
  </si>
  <si>
    <t xml:space="preserve">  45</t>
  </si>
  <si>
    <t xml:space="preserve">  47</t>
  </si>
  <si>
    <t xml:space="preserve">  53</t>
  </si>
  <si>
    <t xml:space="preserve">  55</t>
  </si>
  <si>
    <t xml:space="preserve">  57</t>
  </si>
  <si>
    <t xml:space="preserve">  59</t>
  </si>
  <si>
    <t xml:space="preserve">  61</t>
  </si>
  <si>
    <t xml:space="preserve">  63</t>
  </si>
  <si>
    <t xml:space="preserve">  65</t>
  </si>
  <si>
    <t xml:space="preserve">  67</t>
  </si>
  <si>
    <t xml:space="preserve">  69</t>
  </si>
  <si>
    <t xml:space="preserve">  71</t>
  </si>
  <si>
    <t xml:space="preserve">  73</t>
  </si>
  <si>
    <t xml:space="preserve">  75</t>
  </si>
  <si>
    <t>Statybininkų g.</t>
  </si>
  <si>
    <t>Taikos pr.</t>
  </si>
  <si>
    <t xml:space="preserve">  56</t>
  </si>
  <si>
    <t xml:space="preserve">  58</t>
  </si>
  <si>
    <t xml:space="preserve">  72A</t>
  </si>
  <si>
    <t xml:space="preserve">  72B</t>
  </si>
  <si>
    <t xml:space="preserve">  72V</t>
  </si>
  <si>
    <t xml:space="preserve">  74</t>
  </si>
  <si>
    <t xml:space="preserve">  74B</t>
  </si>
  <si>
    <t xml:space="preserve">  76</t>
  </si>
  <si>
    <t xml:space="preserve">  78A</t>
  </si>
  <si>
    <t xml:space="preserve">  78B</t>
  </si>
  <si>
    <t xml:space="preserve">  80</t>
  </si>
  <si>
    <t xml:space="preserve">  82</t>
  </si>
  <si>
    <t xml:space="preserve">  84</t>
  </si>
  <si>
    <t xml:space="preserve">  88</t>
  </si>
  <si>
    <t>Tarybų g.</t>
  </si>
  <si>
    <t xml:space="preserve">   5A</t>
  </si>
  <si>
    <t>Veteranų g.</t>
  </si>
  <si>
    <t>Vilties g.</t>
  </si>
  <si>
    <t>Visagino g.</t>
  </si>
  <si>
    <t xml:space="preserve">  16A</t>
  </si>
  <si>
    <t>Namas (šilumos mazgas)</t>
  </si>
  <si>
    <t>Šilumos 
kiekis karšto vandens 
pašildymui pagal įv. skait., 
MWh</t>
  </si>
  <si>
    <t>butai</t>
  </si>
  <si>
    <t>1-20</t>
  </si>
  <si>
    <t>21-35</t>
  </si>
  <si>
    <t>36-65</t>
  </si>
  <si>
    <t>66-80</t>
  </si>
  <si>
    <t>81-110</t>
  </si>
  <si>
    <t>111-125</t>
  </si>
  <si>
    <t>1-15</t>
  </si>
  <si>
    <t>16-45</t>
  </si>
  <si>
    <t>46-75</t>
  </si>
  <si>
    <t>46-60</t>
  </si>
  <si>
    <t>61-90</t>
  </si>
  <si>
    <t>1-30</t>
  </si>
  <si>
    <t>31-50</t>
  </si>
  <si>
    <t>51-70</t>
  </si>
  <si>
    <t>71-90</t>
  </si>
  <si>
    <t>91-120</t>
  </si>
  <si>
    <t>1-10</t>
  </si>
  <si>
    <t>71-100</t>
  </si>
  <si>
    <t>1-25</t>
  </si>
  <si>
    <t>26-70</t>
  </si>
  <si>
    <t>1-54</t>
  </si>
  <si>
    <t>1-36</t>
  </si>
  <si>
    <t>1-16</t>
  </si>
  <si>
    <t>55-108</t>
  </si>
  <si>
    <t>16-32</t>
  </si>
  <si>
    <t>33-48</t>
  </si>
  <si>
    <t>91-105</t>
  </si>
  <si>
    <t>17-48</t>
  </si>
  <si>
    <t>21-56</t>
  </si>
  <si>
    <t>21-40</t>
  </si>
  <si>
    <t>37-72</t>
  </si>
  <si>
    <t>73-108</t>
  </si>
  <si>
    <t>1-22</t>
  </si>
  <si>
    <t>23-44</t>
  </si>
  <si>
    <t>11-32</t>
  </si>
  <si>
    <t>31-45</t>
  </si>
  <si>
    <t>41-60</t>
  </si>
  <si>
    <t>37-56</t>
  </si>
  <si>
    <t>16-39</t>
  </si>
  <si>
    <t>40-54</t>
  </si>
  <si>
    <t>55-84</t>
  </si>
  <si>
    <t>85-114</t>
  </si>
  <si>
    <t>115-129</t>
  </si>
  <si>
    <t>16-30</t>
  </si>
  <si>
    <t>Aukštų sk.</t>
  </si>
  <si>
    <t>Klaipėdos</t>
  </si>
  <si>
    <t>Obninsko</t>
  </si>
  <si>
    <t>Vilniaus</t>
  </si>
  <si>
    <t xml:space="preserve">Kauno </t>
  </si>
  <si>
    <t>INTARPAS</t>
  </si>
  <si>
    <t>mūrinis</t>
  </si>
  <si>
    <t>Leningrado</t>
  </si>
  <si>
    <t>Namo priojekto
 tipas</t>
  </si>
  <si>
    <t>10A</t>
  </si>
  <si>
    <t>2025 m. gruodžio mėn. Visagino m. daugiabučių namų šilumos paskirstymas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</si>
</sst>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12" x14ac:knownFonts="1">
    <font>
      <sz val="11"/>
      <color theme="1"/>
      <name val="Calibri"/>
      <family val="2"/>
      <charset val="186"/>
      <scheme val="minor"/>
    </font>
    <font>
      <sz val="10"/>
      <name val="Arial Cyr"/>
      <charset val="204"/>
    </font>
    <font>
      <sz val="10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10"/>
      <color indexed="63"/>
      <name val="Calibri"/>
      <family val="2"/>
      <charset val="186"/>
      <scheme val="minor"/>
    </font>
    <font>
      <sz val="10"/>
      <color indexed="8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0"/>
      <name val="Calibri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6" fillId="0" borderId="1" xfId="0" applyFont="1" applyBorder="1"/>
    <xf numFmtId="0" fontId="5" fillId="0" borderId="1" xfId="0" applyFont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49" fontId="6" fillId="0" borderId="1" xfId="0" applyNumberFormat="1" applyFont="1" applyBorder="1"/>
    <xf numFmtId="1" fontId="5" fillId="0" borderId="1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9" fillId="0" borderId="1" xfId="0" applyFont="1" applyBorder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165" fontId="6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2" fontId="3" fillId="0" borderId="0" xfId="0" applyNumberFormat="1" applyFont="1"/>
    <xf numFmtId="0" fontId="7" fillId="0" borderId="0" xfId="0" applyFont="1" applyAlignment="1">
      <alignment wrapText="1"/>
    </xf>
    <xf numFmtId="0" fontId="9" fillId="2" borderId="1" xfId="0" applyFont="1" applyFill="1" applyBorder="1"/>
    <xf numFmtId="165" fontId="3" fillId="0" borderId="0" xfId="0" applyNumberFormat="1" applyFont="1"/>
    <xf numFmtId="0" fontId="3" fillId="3" borderId="0" xfId="0" applyFont="1" applyFill="1"/>
    <xf numFmtId="0" fontId="5" fillId="3" borderId="1" xfId="0" applyFont="1" applyFill="1" applyBorder="1" applyAlignment="1">
      <alignment horizontal="center"/>
    </xf>
    <xf numFmtId="0" fontId="6" fillId="3" borderId="1" xfId="0" applyFont="1" applyFill="1" applyBorder="1"/>
    <xf numFmtId="49" fontId="6" fillId="3" borderId="1" xfId="0" applyNumberFormat="1" applyFont="1" applyFill="1" applyBorder="1"/>
    <xf numFmtId="0" fontId="8" fillId="3" borderId="3" xfId="0" applyFont="1" applyFill="1" applyBorder="1" applyAlignment="1">
      <alignment horizontal="center" wrapText="1"/>
    </xf>
    <xf numFmtId="0" fontId="9" fillId="3" borderId="1" xfId="0" applyFont="1" applyFill="1" applyBorder="1"/>
    <xf numFmtId="165" fontId="6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165" fontId="5" fillId="3" borderId="1" xfId="0" applyNumberFormat="1" applyFont="1" applyFill="1" applyBorder="1" applyAlignment="1">
      <alignment horizontal="center"/>
    </xf>
    <xf numFmtId="2" fontId="3" fillId="3" borderId="0" xfId="0" applyNumberFormat="1" applyFont="1" applyFill="1"/>
    <xf numFmtId="164" fontId="11" fillId="0" borderId="1" xfId="0" applyNumberFormat="1" applyFont="1" applyBorder="1" applyAlignment="1">
      <alignment horizontal="center"/>
    </xf>
    <xf numFmtId="164" fontId="11" fillId="3" borderId="1" xfId="0" applyNumberFormat="1" applyFont="1" applyFill="1" applyBorder="1" applyAlignment="1">
      <alignment horizontal="center"/>
    </xf>
    <xf numFmtId="164" fontId="5" fillId="0" borderId="0" xfId="0" applyNumberFormat="1" applyFont="1"/>
    <xf numFmtId="0" fontId="5" fillId="0" borderId="0" xfId="0" applyFont="1"/>
    <xf numFmtId="165" fontId="6" fillId="4" borderId="1" xfId="0" applyNumberFormat="1" applyFont="1" applyFill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</cellXfs>
  <cellStyles count="2">
    <cellStyle name="Įprastas" xfId="0" builtinId="0"/>
    <cellStyle name="Paprastas_cirkul II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26"/>
  <sheetViews>
    <sheetView tabSelected="1" topLeftCell="H1" zoomScale="110" zoomScaleNormal="110" workbookViewId="0">
      <pane ySplit="3" topLeftCell="A4" activePane="bottomLeft" state="frozen"/>
      <selection pane="bottomLeft" activeCell="O3" sqref="O3"/>
    </sheetView>
  </sheetViews>
  <sheetFormatPr defaultRowHeight="15" x14ac:dyDescent="0.25"/>
  <cols>
    <col min="1" max="1" width="4.42578125" style="4" customWidth="1"/>
    <col min="2" max="2" width="5.5703125" style="4" customWidth="1"/>
    <col min="3" max="3" width="6.5703125" style="4" customWidth="1"/>
    <col min="4" max="4" width="9.42578125" style="4" customWidth="1"/>
    <col min="5" max="5" width="6.140625" style="4" customWidth="1"/>
    <col min="6" max="6" width="6.85546875" style="4" customWidth="1"/>
    <col min="7" max="7" width="13.7109375" style="4" customWidth="1"/>
    <col min="8" max="8" width="7.5703125" style="4" customWidth="1"/>
    <col min="9" max="9" width="6" style="4" customWidth="1"/>
    <col min="10" max="10" width="7.7109375" style="4" customWidth="1"/>
    <col min="11" max="11" width="9.7109375" style="4" customWidth="1"/>
    <col min="12" max="12" width="9.5703125" style="4" customWidth="1"/>
    <col min="13" max="13" width="10" style="4" customWidth="1"/>
    <col min="14" max="14" width="9.42578125" style="4" customWidth="1"/>
    <col min="15" max="15" width="10.42578125" style="4" customWidth="1"/>
    <col min="16" max="16" width="9.28515625" style="4" customWidth="1"/>
    <col min="17" max="17" width="10.42578125" style="4" customWidth="1"/>
    <col min="18" max="18" width="9.85546875" style="39" customWidth="1"/>
    <col min="19" max="19" width="10.28515625" style="4" customWidth="1"/>
    <col min="20" max="20" width="9.85546875" style="4" customWidth="1"/>
    <col min="21" max="22" width="10" style="4" customWidth="1"/>
    <col min="23" max="23" width="10.7109375" style="4" customWidth="1"/>
    <col min="24" max="24" width="10.140625" style="4" customWidth="1"/>
    <col min="25" max="25" width="11.7109375" style="4" customWidth="1"/>
    <col min="26" max="26" width="9.7109375" style="4" customWidth="1"/>
    <col min="27" max="27" width="6.5703125" style="4" customWidth="1"/>
    <col min="28" max="16384" width="9.140625" style="4"/>
  </cols>
  <sheetData>
    <row r="1" spans="1:26" ht="18.75" x14ac:dyDescent="0.3">
      <c r="E1" s="42" t="s">
        <v>171</v>
      </c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3" spans="1:26" s="3" customFormat="1" ht="114" customHeight="1" x14ac:dyDescent="0.25">
      <c r="B3" s="1" t="s">
        <v>3</v>
      </c>
      <c r="C3" s="1" t="s">
        <v>0</v>
      </c>
      <c r="D3" s="1" t="s">
        <v>1</v>
      </c>
      <c r="E3" s="1" t="s">
        <v>17</v>
      </c>
      <c r="F3" s="1" t="s">
        <v>4</v>
      </c>
      <c r="G3" s="1" t="s">
        <v>18</v>
      </c>
      <c r="H3" s="1" t="s">
        <v>114</v>
      </c>
      <c r="I3" s="1" t="s">
        <v>116</v>
      </c>
      <c r="J3" s="10" t="s">
        <v>161</v>
      </c>
      <c r="K3" s="10" t="s">
        <v>169</v>
      </c>
      <c r="L3" s="1" t="s">
        <v>5</v>
      </c>
      <c r="M3" s="1" t="s">
        <v>2</v>
      </c>
      <c r="N3" s="1" t="s">
        <v>6</v>
      </c>
      <c r="O3" s="1" t="s">
        <v>10</v>
      </c>
      <c r="P3" s="1" t="s">
        <v>11</v>
      </c>
      <c r="Q3" s="1" t="s">
        <v>12</v>
      </c>
      <c r="R3" s="1" t="s">
        <v>7</v>
      </c>
      <c r="S3" s="1" t="s">
        <v>14</v>
      </c>
      <c r="T3" s="1" t="s">
        <v>8</v>
      </c>
      <c r="U3" s="1" t="s">
        <v>15</v>
      </c>
      <c r="V3" s="1" t="s">
        <v>115</v>
      </c>
      <c r="W3" s="1" t="s">
        <v>16</v>
      </c>
      <c r="X3" s="1" t="s">
        <v>13</v>
      </c>
      <c r="Y3" s="2" t="s">
        <v>9</v>
      </c>
    </row>
    <row r="4" spans="1:26" x14ac:dyDescent="0.25">
      <c r="A4" s="4">
        <v>1</v>
      </c>
      <c r="B4" s="6">
        <v>2025</v>
      </c>
      <c r="C4" s="6">
        <v>12</v>
      </c>
      <c r="D4" s="6">
        <v>536.29999999999995</v>
      </c>
      <c r="E4" s="6">
        <v>7.02</v>
      </c>
      <c r="F4" s="41">
        <v>0.7</v>
      </c>
      <c r="G4" s="5" t="s">
        <v>19</v>
      </c>
      <c r="H4" s="5" t="s">
        <v>20</v>
      </c>
      <c r="I4" s="5"/>
      <c r="J4" s="11">
        <v>5</v>
      </c>
      <c r="K4" s="12" t="s">
        <v>162</v>
      </c>
      <c r="L4" s="6">
        <v>1956.3</v>
      </c>
      <c r="M4" s="20">
        <v>42.484000000000002</v>
      </c>
      <c r="N4" s="21">
        <v>32.658999999999999</v>
      </c>
      <c r="O4" s="6">
        <v>20.277000000000001</v>
      </c>
      <c r="P4" s="7"/>
      <c r="Q4" s="7">
        <v>16.693999999999999</v>
      </c>
      <c r="R4" s="36">
        <v>3.1128099944061162E-2</v>
      </c>
      <c r="S4" s="7">
        <v>9.8250030000000006</v>
      </c>
      <c r="T4" s="21">
        <v>57.81</v>
      </c>
      <c r="U4" s="7">
        <v>47</v>
      </c>
      <c r="V4" s="7">
        <v>3.039072</v>
      </c>
      <c r="W4" s="7">
        <v>2.47079</v>
      </c>
      <c r="X4" s="7">
        <v>6.7859280000000002</v>
      </c>
      <c r="Y4" s="7">
        <v>0.56828500000000004</v>
      </c>
      <c r="Z4" s="22">
        <f t="shared" ref="Z4:Z27" si="0">Q4*E4/100</f>
        <v>1.1719187999999998</v>
      </c>
    </row>
    <row r="5" spans="1:26" x14ac:dyDescent="0.25">
      <c r="A5" s="4">
        <v>2</v>
      </c>
      <c r="B5" s="6">
        <v>2025</v>
      </c>
      <c r="C5" s="6">
        <v>12</v>
      </c>
      <c r="D5" s="6">
        <v>536.29999999999995</v>
      </c>
      <c r="E5" s="6">
        <v>7.02</v>
      </c>
      <c r="F5" s="41">
        <v>0.7</v>
      </c>
      <c r="G5" s="5" t="s">
        <v>19</v>
      </c>
      <c r="H5" s="5" t="s">
        <v>21</v>
      </c>
      <c r="I5" s="5"/>
      <c r="J5" s="13">
        <v>5</v>
      </c>
      <c r="K5" s="12" t="s">
        <v>162</v>
      </c>
      <c r="L5" s="6">
        <v>1953.3</v>
      </c>
      <c r="M5" s="20">
        <v>47.951999999999998</v>
      </c>
      <c r="N5" s="21">
        <v>37.043996</v>
      </c>
      <c r="O5" s="6">
        <v>20.277000000000001</v>
      </c>
      <c r="P5" s="7"/>
      <c r="Q5" s="7">
        <v>18.965</v>
      </c>
      <c r="R5" s="36">
        <v>3.5362670147305618E-2</v>
      </c>
      <c r="S5" s="7">
        <v>10.907999</v>
      </c>
      <c r="T5" s="21">
        <v>65.323999999999998</v>
      </c>
      <c r="U5" s="7">
        <v>56.5</v>
      </c>
      <c r="V5" s="7">
        <v>3.4340830000000002</v>
      </c>
      <c r="W5" s="7">
        <v>2.970205</v>
      </c>
      <c r="X5" s="7">
        <v>7.4739180000000003</v>
      </c>
      <c r="Y5" s="7">
        <v>0.46387699999999998</v>
      </c>
      <c r="Z5" s="22">
        <f t="shared" si="0"/>
        <v>1.3313429999999999</v>
      </c>
    </row>
    <row r="6" spans="1:26" x14ac:dyDescent="0.25">
      <c r="A6" s="4">
        <v>3</v>
      </c>
      <c r="B6" s="6">
        <v>2025</v>
      </c>
      <c r="C6" s="6">
        <v>12</v>
      </c>
      <c r="D6" s="6">
        <v>536.29999999999995</v>
      </c>
      <c r="E6" s="6">
        <v>7.02</v>
      </c>
      <c r="F6" s="41">
        <v>0.7</v>
      </c>
      <c r="G6" s="5" t="s">
        <v>19</v>
      </c>
      <c r="H6" s="5" t="s">
        <v>22</v>
      </c>
      <c r="I6" s="5"/>
      <c r="J6" s="11">
        <v>9</v>
      </c>
      <c r="K6" s="12" t="s">
        <v>163</v>
      </c>
      <c r="L6" s="6">
        <v>5184.6899999999996</v>
      </c>
      <c r="M6" s="20">
        <v>121.08199999999999</v>
      </c>
      <c r="N6" s="21">
        <v>98.532988000000003</v>
      </c>
      <c r="O6" s="6">
        <v>20.277000000000001</v>
      </c>
      <c r="P6" s="7"/>
      <c r="Q6" s="7">
        <v>19.005000000000003</v>
      </c>
      <c r="R6" s="36">
        <v>3.5437255267574123E-2</v>
      </c>
      <c r="S6" s="7">
        <v>22.548999999999999</v>
      </c>
      <c r="T6" s="21">
        <v>194.43</v>
      </c>
      <c r="U6" s="7">
        <v>211.352</v>
      </c>
      <c r="V6" s="7">
        <v>10.221185</v>
      </c>
      <c r="W6" s="7">
        <v>11.110775</v>
      </c>
      <c r="X6" s="7">
        <v>11.438226</v>
      </c>
      <c r="Y6" s="7">
        <v>0</v>
      </c>
      <c r="Z6" s="22">
        <f t="shared" si="0"/>
        <v>1.3341510000000003</v>
      </c>
    </row>
    <row r="7" spans="1:26" x14ac:dyDescent="0.25">
      <c r="A7" s="4">
        <v>4</v>
      </c>
      <c r="B7" s="6">
        <v>2025</v>
      </c>
      <c r="C7" s="6">
        <v>12</v>
      </c>
      <c r="D7" s="6">
        <v>536.29999999999995</v>
      </c>
      <c r="E7" s="6">
        <v>7.02</v>
      </c>
      <c r="F7" s="41">
        <v>0.7</v>
      </c>
      <c r="G7" s="5" t="s">
        <v>19</v>
      </c>
      <c r="H7" s="5" t="s">
        <v>23</v>
      </c>
      <c r="I7" s="5"/>
      <c r="J7" s="13">
        <v>5</v>
      </c>
      <c r="K7" s="12" t="s">
        <v>162</v>
      </c>
      <c r="L7" s="6">
        <v>1975.8</v>
      </c>
      <c r="M7" s="20">
        <v>45.442999999999998</v>
      </c>
      <c r="N7" s="21">
        <v>34.307004999999997</v>
      </c>
      <c r="O7" s="6">
        <v>20.277000000000001</v>
      </c>
      <c r="P7" s="7"/>
      <c r="Q7" s="7">
        <v>17.364000000000001</v>
      </c>
      <c r="R7" s="36">
        <v>3.237740070855865E-2</v>
      </c>
      <c r="S7" s="7">
        <v>11.135998000000001</v>
      </c>
      <c r="T7" s="21">
        <v>75.584000000000003</v>
      </c>
      <c r="U7" s="7">
        <v>72.2</v>
      </c>
      <c r="V7" s="7">
        <v>3.9734509999999998</v>
      </c>
      <c r="W7" s="7">
        <v>3.7955540000000001</v>
      </c>
      <c r="X7" s="7">
        <v>7.1625480000000001</v>
      </c>
      <c r="Y7" s="7">
        <v>0.177895</v>
      </c>
      <c r="Z7" s="22">
        <f t="shared" si="0"/>
        <v>1.2189528000000001</v>
      </c>
    </row>
    <row r="8" spans="1:26" x14ac:dyDescent="0.25">
      <c r="A8" s="4">
        <v>5</v>
      </c>
      <c r="B8" s="6">
        <v>2025</v>
      </c>
      <c r="C8" s="6">
        <v>12</v>
      </c>
      <c r="D8" s="6">
        <v>536.29999999999995</v>
      </c>
      <c r="E8" s="6">
        <v>7.02</v>
      </c>
      <c r="F8" s="41">
        <v>0.7</v>
      </c>
      <c r="G8" s="5" t="s">
        <v>19</v>
      </c>
      <c r="H8" s="5" t="s">
        <v>24</v>
      </c>
      <c r="I8" s="5"/>
      <c r="J8" s="14">
        <v>5</v>
      </c>
      <c r="K8" s="12" t="s">
        <v>162</v>
      </c>
      <c r="L8" s="6">
        <v>1955.85</v>
      </c>
      <c r="M8" s="20">
        <v>44.134</v>
      </c>
      <c r="N8" s="21">
        <v>33.730009000000003</v>
      </c>
      <c r="O8" s="6">
        <v>20.277000000000001</v>
      </c>
      <c r="P8" s="7"/>
      <c r="Q8" s="7">
        <v>17.246000000000002</v>
      </c>
      <c r="R8" s="36">
        <v>3.2157374603766553E-2</v>
      </c>
      <c r="S8" s="7">
        <v>10.404000999999999</v>
      </c>
      <c r="T8" s="21">
        <v>90.893000000000001</v>
      </c>
      <c r="U8" s="7">
        <v>86</v>
      </c>
      <c r="V8" s="7">
        <v>4.7782450000000001</v>
      </c>
      <c r="W8" s="7">
        <v>4.52102</v>
      </c>
      <c r="X8" s="7">
        <v>5.625756</v>
      </c>
      <c r="Y8" s="7">
        <v>0.25722600000000001</v>
      </c>
      <c r="Z8" s="22">
        <f t="shared" si="0"/>
        <v>1.2106692000000001</v>
      </c>
    </row>
    <row r="9" spans="1:26" x14ac:dyDescent="0.25">
      <c r="A9" s="4">
        <v>6</v>
      </c>
      <c r="B9" s="6">
        <v>2025</v>
      </c>
      <c r="C9" s="6">
        <v>12</v>
      </c>
      <c r="D9" s="6">
        <v>536.29999999999995</v>
      </c>
      <c r="E9" s="6">
        <v>7.02</v>
      </c>
      <c r="F9" s="41">
        <v>0.7</v>
      </c>
      <c r="G9" s="5" t="s">
        <v>19</v>
      </c>
      <c r="H9" s="5" t="s">
        <v>25</v>
      </c>
      <c r="I9" s="5"/>
      <c r="J9" s="14">
        <v>5</v>
      </c>
      <c r="K9" s="12" t="s">
        <v>162</v>
      </c>
      <c r="L9" s="6">
        <v>1974.54</v>
      </c>
      <c r="M9" s="20">
        <v>48.170999999999999</v>
      </c>
      <c r="N9" s="21">
        <v>37.947004</v>
      </c>
      <c r="O9" s="6">
        <v>20.277000000000001</v>
      </c>
      <c r="P9" s="7"/>
      <c r="Q9" s="7">
        <v>19.218</v>
      </c>
      <c r="R9" s="36">
        <v>3.5834421033003917E-2</v>
      </c>
      <c r="S9" s="7">
        <v>10.223997000000001</v>
      </c>
      <c r="T9" s="21">
        <v>58.832999999999998</v>
      </c>
      <c r="U9" s="7">
        <v>63.5</v>
      </c>
      <c r="V9" s="7">
        <v>3.092851</v>
      </c>
      <c r="W9" s="7">
        <v>3.3381949999999998</v>
      </c>
      <c r="X9" s="7">
        <v>7.1311499999999999</v>
      </c>
      <c r="Y9" s="7">
        <v>-0.24534700000000001</v>
      </c>
      <c r="Z9" s="22">
        <f t="shared" si="0"/>
        <v>1.3491036000000001</v>
      </c>
    </row>
    <row r="10" spans="1:26" x14ac:dyDescent="0.25">
      <c r="A10" s="4">
        <v>7</v>
      </c>
      <c r="B10" s="6">
        <v>2025</v>
      </c>
      <c r="C10" s="6">
        <v>12</v>
      </c>
      <c r="D10" s="6">
        <v>536.29999999999995</v>
      </c>
      <c r="E10" s="6">
        <v>7.02</v>
      </c>
      <c r="F10" s="41">
        <v>0.7</v>
      </c>
      <c r="G10" s="5" t="s">
        <v>19</v>
      </c>
      <c r="H10" s="5" t="s">
        <v>26</v>
      </c>
      <c r="I10" s="5"/>
      <c r="J10" s="14">
        <v>5</v>
      </c>
      <c r="K10" s="12" t="s">
        <v>164</v>
      </c>
      <c r="L10" s="6">
        <v>1073.24</v>
      </c>
      <c r="M10" s="20">
        <v>26.402999999999999</v>
      </c>
      <c r="N10" s="21">
        <v>20.116997000000001</v>
      </c>
      <c r="O10" s="6">
        <v>20.277000000000001</v>
      </c>
      <c r="P10" s="7"/>
      <c r="Q10" s="7">
        <v>18.744</v>
      </c>
      <c r="R10" s="36">
        <v>3.4950587357822117E-2</v>
      </c>
      <c r="S10" s="7">
        <v>6.286003</v>
      </c>
      <c r="T10" s="21">
        <v>41.021000000000001</v>
      </c>
      <c r="U10" s="7">
        <v>21.5</v>
      </c>
      <c r="V10" s="7">
        <v>2.1564739999999998</v>
      </c>
      <c r="W10" s="7">
        <v>1.130255</v>
      </c>
      <c r="X10" s="7">
        <v>4.1295260000000003</v>
      </c>
      <c r="Y10" s="7">
        <v>1.026222</v>
      </c>
      <c r="Z10" s="22">
        <f t="shared" si="0"/>
        <v>1.3158287999999998</v>
      </c>
    </row>
    <row r="11" spans="1:26" x14ac:dyDescent="0.25">
      <c r="A11" s="4">
        <v>8</v>
      </c>
      <c r="B11" s="6">
        <v>2025</v>
      </c>
      <c r="C11" s="6">
        <v>12</v>
      </c>
      <c r="D11" s="6">
        <v>536.29999999999995</v>
      </c>
      <c r="E11" s="6">
        <v>7.02</v>
      </c>
      <c r="F11" s="41">
        <v>0.7</v>
      </c>
      <c r="G11" s="5" t="s">
        <v>19</v>
      </c>
      <c r="H11" s="5" t="s">
        <v>27</v>
      </c>
      <c r="I11" s="5"/>
      <c r="J11" s="14">
        <v>5</v>
      </c>
      <c r="K11" s="12" t="s">
        <v>162</v>
      </c>
      <c r="L11" s="6">
        <v>1980.03</v>
      </c>
      <c r="M11" s="20">
        <v>45.667999999999999</v>
      </c>
      <c r="N11" s="21">
        <v>34.415002999999999</v>
      </c>
      <c r="O11" s="6">
        <v>20.277000000000001</v>
      </c>
      <c r="P11" s="7"/>
      <c r="Q11" s="7">
        <v>17.381</v>
      </c>
      <c r="R11" s="36">
        <v>3.2409099384672763E-2</v>
      </c>
      <c r="S11" s="7">
        <v>11.252995</v>
      </c>
      <c r="T11" s="21">
        <v>66.581000000000003</v>
      </c>
      <c r="U11" s="7">
        <v>68</v>
      </c>
      <c r="V11" s="7">
        <v>3.5001630000000001</v>
      </c>
      <c r="W11" s="7">
        <v>3.5747599999999999</v>
      </c>
      <c r="X11" s="7">
        <v>7.7528370000000004</v>
      </c>
      <c r="Y11" s="7">
        <v>-7.4602000000000002E-2</v>
      </c>
      <c r="Z11" s="22">
        <f t="shared" si="0"/>
        <v>1.2201461999999998</v>
      </c>
    </row>
    <row r="12" spans="1:26" x14ac:dyDescent="0.25">
      <c r="A12" s="4">
        <v>9</v>
      </c>
      <c r="B12" s="6">
        <v>2025</v>
      </c>
      <c r="C12" s="6">
        <v>12</v>
      </c>
      <c r="D12" s="6">
        <v>536.29999999999995</v>
      </c>
      <c r="E12" s="6">
        <v>7.02</v>
      </c>
      <c r="F12" s="41">
        <v>0.7</v>
      </c>
      <c r="G12" s="5" t="s">
        <v>19</v>
      </c>
      <c r="H12" s="5" t="s">
        <v>28</v>
      </c>
      <c r="I12" s="5"/>
      <c r="J12" s="14">
        <v>5</v>
      </c>
      <c r="K12" s="12" t="s">
        <v>165</v>
      </c>
      <c r="L12" s="6">
        <v>2723.04</v>
      </c>
      <c r="M12" s="20">
        <v>69.281000000000006</v>
      </c>
      <c r="N12" s="21">
        <v>54.267012000000001</v>
      </c>
      <c r="O12" s="6">
        <v>20.277000000000001</v>
      </c>
      <c r="P12" s="7"/>
      <c r="Q12" s="7">
        <v>19.928999999999998</v>
      </c>
      <c r="R12" s="36">
        <v>3.7160171545776617E-2</v>
      </c>
      <c r="S12" s="7">
        <v>15.013994</v>
      </c>
      <c r="T12" s="21">
        <v>94</v>
      </c>
      <c r="U12" s="7">
        <v>92.364999999999995</v>
      </c>
      <c r="V12" s="7">
        <v>4.9415800000000001</v>
      </c>
      <c r="W12" s="7">
        <v>4.8556280000000003</v>
      </c>
      <c r="X12" s="7">
        <v>10.072419999999999</v>
      </c>
      <c r="Y12" s="7">
        <v>8.5945999999999995E-2</v>
      </c>
      <c r="Z12" s="22">
        <f t="shared" si="0"/>
        <v>1.3990157999999997</v>
      </c>
    </row>
    <row r="13" spans="1:26" x14ac:dyDescent="0.25">
      <c r="A13" s="4">
        <v>10</v>
      </c>
      <c r="B13" s="6">
        <v>2025</v>
      </c>
      <c r="C13" s="6">
        <v>12</v>
      </c>
      <c r="D13" s="6">
        <v>536.29999999999995</v>
      </c>
      <c r="E13" s="6">
        <v>7.02</v>
      </c>
      <c r="F13" s="41">
        <v>0.7</v>
      </c>
      <c r="G13" s="5" t="s">
        <v>19</v>
      </c>
      <c r="H13" s="5" t="s">
        <v>29</v>
      </c>
      <c r="I13" s="5"/>
      <c r="J13" s="14">
        <v>5</v>
      </c>
      <c r="K13" s="12" t="s">
        <v>164</v>
      </c>
      <c r="L13" s="6">
        <v>1072.45</v>
      </c>
      <c r="M13" s="20">
        <v>26.262</v>
      </c>
      <c r="N13" s="21">
        <v>19.591000999999999</v>
      </c>
      <c r="O13" s="6">
        <v>20.277000000000001</v>
      </c>
      <c r="P13" s="7"/>
      <c r="Q13" s="7">
        <v>18.268000000000001</v>
      </c>
      <c r="R13" s="36">
        <v>3.4063024426626891E-2</v>
      </c>
      <c r="S13" s="7">
        <v>6.6710010000000004</v>
      </c>
      <c r="T13" s="21">
        <v>38.811</v>
      </c>
      <c r="U13" s="7">
        <v>48.5</v>
      </c>
      <c r="V13" s="7">
        <v>2.0402939999999998</v>
      </c>
      <c r="W13" s="7">
        <v>2.5496449999999999</v>
      </c>
      <c r="X13" s="7">
        <v>4.630706</v>
      </c>
      <c r="Y13" s="7">
        <v>-0.50934999999999997</v>
      </c>
      <c r="Z13" s="22">
        <f t="shared" si="0"/>
        <v>1.2824135999999999</v>
      </c>
    </row>
    <row r="14" spans="1:26" x14ac:dyDescent="0.25">
      <c r="A14" s="4">
        <v>11</v>
      </c>
      <c r="B14" s="6">
        <v>2025</v>
      </c>
      <c r="C14" s="6">
        <v>12</v>
      </c>
      <c r="D14" s="6">
        <v>536.29999999999995</v>
      </c>
      <c r="E14" s="6">
        <v>7.02</v>
      </c>
      <c r="F14" s="41">
        <v>0.7</v>
      </c>
      <c r="G14" s="5" t="s">
        <v>19</v>
      </c>
      <c r="H14" s="5" t="s">
        <v>30</v>
      </c>
      <c r="I14" s="5"/>
      <c r="J14" s="14">
        <v>5</v>
      </c>
      <c r="K14" s="12" t="s">
        <v>164</v>
      </c>
      <c r="L14" s="6">
        <v>3231.82</v>
      </c>
      <c r="M14" s="20">
        <v>80.417000000000002</v>
      </c>
      <c r="N14" s="21">
        <v>60.070002000000002</v>
      </c>
      <c r="O14" s="6">
        <v>20.277000000000001</v>
      </c>
      <c r="P14" s="7"/>
      <c r="Q14" s="7">
        <v>18.587</v>
      </c>
      <c r="R14" s="36">
        <v>3.4657840760768228E-2</v>
      </c>
      <c r="S14" s="7">
        <v>20.347002</v>
      </c>
      <c r="T14" s="21">
        <v>134.36000000000001</v>
      </c>
      <c r="U14" s="7">
        <v>159.4</v>
      </c>
      <c r="V14" s="7">
        <v>7.0633049999999997</v>
      </c>
      <c r="W14" s="7">
        <v>8.3796579999999992</v>
      </c>
      <c r="X14" s="7">
        <v>13.283696000000001</v>
      </c>
      <c r="Y14" s="7">
        <v>-1.316351</v>
      </c>
      <c r="Z14" s="22">
        <f t="shared" si="0"/>
        <v>1.3048074000000001</v>
      </c>
    </row>
    <row r="15" spans="1:26" x14ac:dyDescent="0.25">
      <c r="A15" s="4">
        <v>12</v>
      </c>
      <c r="B15" s="6">
        <v>2025</v>
      </c>
      <c r="C15" s="6">
        <v>12</v>
      </c>
      <c r="D15" s="6">
        <v>536.29999999999995</v>
      </c>
      <c r="E15" s="6">
        <v>7.02</v>
      </c>
      <c r="F15" s="41">
        <v>0.7</v>
      </c>
      <c r="G15" s="5" t="s">
        <v>19</v>
      </c>
      <c r="H15" s="5" t="s">
        <v>31</v>
      </c>
      <c r="I15" s="5"/>
      <c r="J15" s="14">
        <v>5</v>
      </c>
      <c r="K15" s="12" t="s">
        <v>164</v>
      </c>
      <c r="L15" s="6">
        <v>1065.53</v>
      </c>
      <c r="M15" s="20">
        <v>25.198</v>
      </c>
      <c r="N15" s="21">
        <v>18.851001</v>
      </c>
      <c r="O15" s="6">
        <v>20.277000000000001</v>
      </c>
      <c r="P15" s="7"/>
      <c r="Q15" s="7">
        <v>17.692</v>
      </c>
      <c r="R15" s="36">
        <v>3.2988998694760401E-2</v>
      </c>
      <c r="S15" s="7">
        <v>6.3469990000000003</v>
      </c>
      <c r="T15" s="21">
        <v>32.901000000000003</v>
      </c>
      <c r="U15" s="7">
        <v>33</v>
      </c>
      <c r="V15" s="7">
        <v>1.729606</v>
      </c>
      <c r="W15" s="7">
        <v>1.73481</v>
      </c>
      <c r="X15" s="7">
        <v>4.617394</v>
      </c>
      <c r="Y15" s="7">
        <v>-5.2050000000000004E-3</v>
      </c>
      <c r="Z15" s="22">
        <f t="shared" si="0"/>
        <v>1.2419784</v>
      </c>
    </row>
    <row r="16" spans="1:26" x14ac:dyDescent="0.25">
      <c r="A16" s="4">
        <v>13</v>
      </c>
      <c r="B16" s="6">
        <v>2025</v>
      </c>
      <c r="C16" s="6">
        <v>12</v>
      </c>
      <c r="D16" s="6">
        <v>536.29999999999995</v>
      </c>
      <c r="E16" s="6">
        <v>7.02</v>
      </c>
      <c r="F16" s="41">
        <v>0.7</v>
      </c>
      <c r="G16" s="5" t="s">
        <v>19</v>
      </c>
      <c r="H16" s="5" t="s">
        <v>32</v>
      </c>
      <c r="I16" s="5"/>
      <c r="J16" s="14">
        <v>9</v>
      </c>
      <c r="K16" s="12" t="s">
        <v>163</v>
      </c>
      <c r="L16" s="6">
        <v>5211.1099999999997</v>
      </c>
      <c r="M16" s="20">
        <v>110.551</v>
      </c>
      <c r="N16" s="21">
        <v>81.662991000000005</v>
      </c>
      <c r="O16" s="6">
        <v>20.277000000000001</v>
      </c>
      <c r="P16" s="7"/>
      <c r="Q16" s="7">
        <v>15.671000000000001</v>
      </c>
      <c r="R16" s="36">
        <v>2.9220585493194111E-2</v>
      </c>
      <c r="S16" s="7">
        <v>28.887998</v>
      </c>
      <c r="T16" s="21">
        <v>199.93</v>
      </c>
      <c r="U16" s="7">
        <v>164</v>
      </c>
      <c r="V16" s="7">
        <v>10.51032</v>
      </c>
      <c r="W16" s="7">
        <v>8.62148</v>
      </c>
      <c r="X16" s="7">
        <v>18.377680000000002</v>
      </c>
      <c r="Y16" s="7">
        <v>1.888838</v>
      </c>
      <c r="Z16" s="22">
        <f t="shared" si="0"/>
        <v>1.1001041999999999</v>
      </c>
    </row>
    <row r="17" spans="1:26" x14ac:dyDescent="0.25">
      <c r="A17" s="4">
        <v>14</v>
      </c>
      <c r="B17" s="6">
        <v>2025</v>
      </c>
      <c r="C17" s="6">
        <v>12</v>
      </c>
      <c r="D17" s="6">
        <v>536.29999999999995</v>
      </c>
      <c r="E17" s="6">
        <v>7.02</v>
      </c>
      <c r="F17" s="41">
        <v>0.7</v>
      </c>
      <c r="G17" s="5" t="s">
        <v>19</v>
      </c>
      <c r="H17" s="5" t="s">
        <v>33</v>
      </c>
      <c r="I17" s="5"/>
      <c r="J17" s="14">
        <v>5</v>
      </c>
      <c r="K17" s="12" t="s">
        <v>164</v>
      </c>
      <c r="L17" s="6">
        <v>1072.6199999999999</v>
      </c>
      <c r="M17" s="20">
        <v>26.754000000000001</v>
      </c>
      <c r="N17" s="21">
        <v>20.106998000000001</v>
      </c>
      <c r="O17" s="6">
        <v>20.277000000000001</v>
      </c>
      <c r="P17" s="7"/>
      <c r="Q17" s="7">
        <v>18.745999999999999</v>
      </c>
      <c r="R17" s="36">
        <v>3.4954316613835537E-2</v>
      </c>
      <c r="S17" s="7">
        <v>6.6470050000000001</v>
      </c>
      <c r="T17" s="21">
        <v>36.783000000000001</v>
      </c>
      <c r="U17" s="7">
        <v>45</v>
      </c>
      <c r="V17" s="7">
        <v>1.9336819999999999</v>
      </c>
      <c r="W17" s="7">
        <v>2.36565</v>
      </c>
      <c r="X17" s="7">
        <v>4.7133180000000001</v>
      </c>
      <c r="Y17" s="7">
        <v>-0.43196299999999999</v>
      </c>
      <c r="Z17" s="22">
        <f t="shared" si="0"/>
        <v>1.3159691999999998</v>
      </c>
    </row>
    <row r="18" spans="1:26" x14ac:dyDescent="0.25">
      <c r="A18" s="4">
        <v>15</v>
      </c>
      <c r="B18" s="6">
        <v>2025</v>
      </c>
      <c r="C18" s="6">
        <v>12</v>
      </c>
      <c r="D18" s="6">
        <v>536.29999999999995</v>
      </c>
      <c r="E18" s="6">
        <v>7.02</v>
      </c>
      <c r="F18" s="41">
        <v>0.7</v>
      </c>
      <c r="G18" s="5" t="s">
        <v>19</v>
      </c>
      <c r="H18" s="5" t="s">
        <v>34</v>
      </c>
      <c r="I18" s="5"/>
      <c r="J18" s="14">
        <v>5</v>
      </c>
      <c r="K18" s="12" t="s">
        <v>162</v>
      </c>
      <c r="L18" s="6">
        <v>1974.08</v>
      </c>
      <c r="M18" s="20">
        <v>48.01</v>
      </c>
      <c r="N18" s="21">
        <v>38.062997000000003</v>
      </c>
      <c r="O18" s="6">
        <v>20.277000000000001</v>
      </c>
      <c r="P18" s="7"/>
      <c r="Q18" s="7">
        <v>19.280999999999999</v>
      </c>
      <c r="R18" s="36">
        <v>3.5951892597426816E-2</v>
      </c>
      <c r="S18" s="7">
        <v>9.9469980000000007</v>
      </c>
      <c r="T18" s="21">
        <v>54.57</v>
      </c>
      <c r="U18" s="7">
        <v>55.006</v>
      </c>
      <c r="V18" s="7">
        <v>2.8687450000000001</v>
      </c>
      <c r="W18" s="7">
        <v>2.8916650000000002</v>
      </c>
      <c r="X18" s="7">
        <v>7.0782559999999997</v>
      </c>
      <c r="Y18" s="7">
        <v>-2.2922000000000001E-2</v>
      </c>
      <c r="Z18" s="22">
        <f t="shared" si="0"/>
        <v>1.3535261999999997</v>
      </c>
    </row>
    <row r="19" spans="1:26" x14ac:dyDescent="0.25">
      <c r="A19" s="4">
        <v>16</v>
      </c>
      <c r="B19" s="6">
        <v>2025</v>
      </c>
      <c r="C19" s="6">
        <v>12</v>
      </c>
      <c r="D19" s="6">
        <v>536.29999999999995</v>
      </c>
      <c r="E19" s="6">
        <v>7.02</v>
      </c>
      <c r="F19" s="41">
        <v>0.7</v>
      </c>
      <c r="G19" s="5" t="s">
        <v>19</v>
      </c>
      <c r="H19" s="5" t="s">
        <v>35</v>
      </c>
      <c r="I19" s="5"/>
      <c r="J19" s="14">
        <v>5</v>
      </c>
      <c r="K19" s="12" t="s">
        <v>162</v>
      </c>
      <c r="L19" s="6">
        <v>1974.78</v>
      </c>
      <c r="M19" s="20">
        <v>50.13</v>
      </c>
      <c r="N19" s="21">
        <v>38.896006</v>
      </c>
      <c r="O19" s="6">
        <v>20.277000000000001</v>
      </c>
      <c r="P19" s="7"/>
      <c r="Q19" s="7">
        <v>19.696000000000002</v>
      </c>
      <c r="R19" s="36">
        <v>3.6725713220212571E-2</v>
      </c>
      <c r="S19" s="7">
        <v>11.234</v>
      </c>
      <c r="T19" s="21">
        <v>68.972999999999999</v>
      </c>
      <c r="U19" s="7">
        <v>69.352000000000004</v>
      </c>
      <c r="V19" s="7">
        <v>3.6259109999999999</v>
      </c>
      <c r="W19" s="7">
        <v>3.6458349999999999</v>
      </c>
      <c r="X19" s="7">
        <v>7.6080899999999998</v>
      </c>
      <c r="Y19" s="7">
        <v>-1.9924000000000001E-2</v>
      </c>
      <c r="Z19" s="22">
        <f t="shared" si="0"/>
        <v>1.3826592</v>
      </c>
    </row>
    <row r="20" spans="1:26" x14ac:dyDescent="0.25">
      <c r="A20" s="4">
        <v>17</v>
      </c>
      <c r="B20" s="6">
        <v>2025</v>
      </c>
      <c r="C20" s="6">
        <v>12</v>
      </c>
      <c r="D20" s="6">
        <v>536.29999999999995</v>
      </c>
      <c r="E20" s="6">
        <v>7.02</v>
      </c>
      <c r="F20" s="41">
        <v>0.7</v>
      </c>
      <c r="G20" s="5" t="s">
        <v>19</v>
      </c>
      <c r="H20" s="5" t="s">
        <v>36</v>
      </c>
      <c r="I20" s="5"/>
      <c r="J20" s="14">
        <v>1</v>
      </c>
      <c r="K20" s="12" t="s">
        <v>166</v>
      </c>
      <c r="L20" s="6">
        <v>77.62</v>
      </c>
      <c r="M20" s="20">
        <v>1.4219999999999999</v>
      </c>
      <c r="N20" s="21">
        <v>1.4219999999999999</v>
      </c>
      <c r="O20" s="6">
        <v>35.361999999999995</v>
      </c>
      <c r="P20" s="7"/>
      <c r="Q20" s="7">
        <v>18.32</v>
      </c>
      <c r="R20" s="36">
        <v>3.4159985082975949E-2</v>
      </c>
      <c r="S20" s="9">
        <v>0</v>
      </c>
      <c r="T20" s="21">
        <v>0</v>
      </c>
      <c r="U20" s="7">
        <v>0</v>
      </c>
      <c r="V20" s="9">
        <v>0</v>
      </c>
      <c r="W20" s="9">
        <v>0</v>
      </c>
      <c r="X20" s="7">
        <v>0</v>
      </c>
      <c r="Y20" s="7">
        <v>0</v>
      </c>
      <c r="Z20" s="22">
        <f t="shared" si="0"/>
        <v>1.2860640000000001</v>
      </c>
    </row>
    <row r="21" spans="1:26" x14ac:dyDescent="0.25">
      <c r="A21" s="4">
        <v>18</v>
      </c>
      <c r="B21" s="6">
        <v>2025</v>
      </c>
      <c r="C21" s="6">
        <v>12</v>
      </c>
      <c r="D21" s="6">
        <v>536.29999999999995</v>
      </c>
      <c r="E21" s="6">
        <v>7.02</v>
      </c>
      <c r="F21" s="41">
        <v>0.7</v>
      </c>
      <c r="G21" s="5" t="s">
        <v>19</v>
      </c>
      <c r="H21" s="5" t="s">
        <v>37</v>
      </c>
      <c r="I21" s="5"/>
      <c r="J21" s="14">
        <v>5</v>
      </c>
      <c r="K21" s="12" t="s">
        <v>162</v>
      </c>
      <c r="L21" s="6">
        <v>1974.71</v>
      </c>
      <c r="M21" s="20">
        <v>45.776000000000003</v>
      </c>
      <c r="N21" s="21">
        <v>36.587003000000003</v>
      </c>
      <c r="O21" s="6">
        <v>20.277000000000001</v>
      </c>
      <c r="P21" s="7"/>
      <c r="Q21" s="7">
        <v>18.527999999999999</v>
      </c>
      <c r="R21" s="36">
        <v>3.4547827708372184E-2</v>
      </c>
      <c r="S21" s="7">
        <v>9.1889990000000008</v>
      </c>
      <c r="T21" s="21">
        <v>65.566000000000003</v>
      </c>
      <c r="U21" s="7">
        <v>66</v>
      </c>
      <c r="V21" s="7">
        <v>3.4468049999999999</v>
      </c>
      <c r="W21" s="7">
        <v>3.4696199999999999</v>
      </c>
      <c r="X21" s="7">
        <v>5.7421959999999999</v>
      </c>
      <c r="Y21" s="7">
        <v>-2.2815999999999999E-2</v>
      </c>
      <c r="Z21" s="22">
        <f t="shared" si="0"/>
        <v>1.3006655999999999</v>
      </c>
    </row>
    <row r="22" spans="1:26" x14ac:dyDescent="0.25">
      <c r="A22" s="4">
        <v>19</v>
      </c>
      <c r="B22" s="6">
        <v>2025</v>
      </c>
      <c r="C22" s="6">
        <v>12</v>
      </c>
      <c r="D22" s="6">
        <v>536.29999999999995</v>
      </c>
      <c r="E22" s="6">
        <v>7.02</v>
      </c>
      <c r="F22" s="41">
        <v>0.7</v>
      </c>
      <c r="G22" s="5" t="s">
        <v>19</v>
      </c>
      <c r="H22" s="5" t="s">
        <v>38</v>
      </c>
      <c r="I22" s="5"/>
      <c r="J22" s="14">
        <v>5</v>
      </c>
      <c r="K22" s="12" t="s">
        <v>162</v>
      </c>
      <c r="L22" s="6">
        <v>1956.3</v>
      </c>
      <c r="M22" s="20">
        <v>47.720999999999997</v>
      </c>
      <c r="N22" s="21">
        <v>37.941000000000003</v>
      </c>
      <c r="O22" s="6">
        <v>20.277000000000001</v>
      </c>
      <c r="P22" s="7"/>
      <c r="Q22" s="7">
        <v>19.394000000000002</v>
      </c>
      <c r="R22" s="36">
        <v>3.6162595562185353E-2</v>
      </c>
      <c r="S22" s="7">
        <v>9.7800010000000004</v>
      </c>
      <c r="T22" s="21">
        <v>61.484000000000002</v>
      </c>
      <c r="U22" s="7">
        <v>60</v>
      </c>
      <c r="V22" s="7">
        <v>3.2322139999999999</v>
      </c>
      <c r="W22" s="7">
        <v>3.1541999999999999</v>
      </c>
      <c r="X22" s="7">
        <v>6.5477850000000002</v>
      </c>
      <c r="Y22" s="7">
        <v>7.8015000000000001E-2</v>
      </c>
      <c r="Z22" s="22">
        <f t="shared" si="0"/>
        <v>1.3614588000000001</v>
      </c>
    </row>
    <row r="23" spans="1:26" x14ac:dyDescent="0.25">
      <c r="A23" s="4">
        <v>20</v>
      </c>
      <c r="B23" s="6">
        <v>2025</v>
      </c>
      <c r="C23" s="6">
        <v>12</v>
      </c>
      <c r="D23" s="6">
        <v>536.29999999999995</v>
      </c>
      <c r="E23" s="6">
        <v>7.02</v>
      </c>
      <c r="F23" s="41">
        <v>0.7</v>
      </c>
      <c r="G23" s="5" t="s">
        <v>39</v>
      </c>
      <c r="H23" s="5" t="s">
        <v>40</v>
      </c>
      <c r="I23" s="8" t="s">
        <v>138</v>
      </c>
      <c r="J23" s="14">
        <v>9</v>
      </c>
      <c r="K23" s="12" t="s">
        <v>163</v>
      </c>
      <c r="L23" s="6">
        <v>1542.33</v>
      </c>
      <c r="M23" s="20">
        <v>35.493000000000002</v>
      </c>
      <c r="N23" s="21">
        <v>26.455003999999999</v>
      </c>
      <c r="O23" s="6">
        <v>20.277000000000001</v>
      </c>
      <c r="P23" s="7"/>
      <c r="Q23" s="7">
        <v>17.153000000000002</v>
      </c>
      <c r="R23" s="36">
        <v>3.1983964199142276E-2</v>
      </c>
      <c r="S23" s="7">
        <v>9.0380000000000003</v>
      </c>
      <c r="T23" s="21">
        <v>49.69</v>
      </c>
      <c r="U23" s="7">
        <v>100.852</v>
      </c>
      <c r="V23" s="7">
        <v>2.6122030000000001</v>
      </c>
      <c r="W23" s="7">
        <v>5.3017899999999996</v>
      </c>
      <c r="X23" s="7">
        <v>6.4257980000000003</v>
      </c>
      <c r="Y23" s="7">
        <v>-2.689587</v>
      </c>
      <c r="Z23" s="22">
        <f t="shared" si="0"/>
        <v>1.2041406000000001</v>
      </c>
    </row>
    <row r="24" spans="1:26" x14ac:dyDescent="0.25">
      <c r="A24" s="4">
        <v>21</v>
      </c>
      <c r="B24" s="6">
        <v>2025</v>
      </c>
      <c r="C24" s="6">
        <v>12</v>
      </c>
      <c r="D24" s="6">
        <v>536.29999999999995</v>
      </c>
      <c r="E24" s="6">
        <v>7.02</v>
      </c>
      <c r="F24" s="41">
        <v>0.7</v>
      </c>
      <c r="G24" s="5" t="s">
        <v>39</v>
      </c>
      <c r="H24" s="5" t="s">
        <v>40</v>
      </c>
      <c r="I24" s="8" t="s">
        <v>147</v>
      </c>
      <c r="J24" s="14">
        <v>9</v>
      </c>
      <c r="K24" s="12" t="s">
        <v>163</v>
      </c>
      <c r="L24" s="6">
        <v>2095.52</v>
      </c>
      <c r="M24" s="20">
        <v>40.509</v>
      </c>
      <c r="N24" s="21">
        <v>29.403997</v>
      </c>
      <c r="O24" s="6">
        <v>20.277000000000001</v>
      </c>
      <c r="P24" s="7"/>
      <c r="Q24" s="7">
        <v>14.032</v>
      </c>
      <c r="R24" s="36">
        <v>2.6164460190192061E-2</v>
      </c>
      <c r="S24" s="7">
        <v>11.104996999999999</v>
      </c>
      <c r="T24" s="21">
        <v>71.44</v>
      </c>
      <c r="U24" s="7">
        <v>52</v>
      </c>
      <c r="V24" s="7">
        <v>3.755601</v>
      </c>
      <c r="W24" s="7">
        <v>2.7336399999999998</v>
      </c>
      <c r="X24" s="7">
        <v>7.3494000000000002</v>
      </c>
      <c r="Y24" s="7">
        <v>1.0219579999999999</v>
      </c>
      <c r="Z24" s="22">
        <f t="shared" si="0"/>
        <v>0.98504639999999999</v>
      </c>
    </row>
    <row r="25" spans="1:26" x14ac:dyDescent="0.25">
      <c r="A25" s="4">
        <v>22</v>
      </c>
      <c r="B25" s="6">
        <v>2025</v>
      </c>
      <c r="C25" s="6">
        <v>12</v>
      </c>
      <c r="D25" s="6">
        <v>536.29999999999995</v>
      </c>
      <c r="E25" s="6">
        <v>7.02</v>
      </c>
      <c r="F25" s="41">
        <v>0.7</v>
      </c>
      <c r="G25" s="5" t="s">
        <v>39</v>
      </c>
      <c r="H25" s="5" t="s">
        <v>40</v>
      </c>
      <c r="I25" s="8" t="s">
        <v>148</v>
      </c>
      <c r="J25" s="14">
        <v>9</v>
      </c>
      <c r="K25" s="12" t="s">
        <v>163</v>
      </c>
      <c r="L25" s="6">
        <v>1542.39</v>
      </c>
      <c r="M25" s="20">
        <v>37.761000000000003</v>
      </c>
      <c r="N25" s="21">
        <v>28.222992000000001</v>
      </c>
      <c r="O25" s="6">
        <v>20.277000000000001</v>
      </c>
      <c r="P25" s="7"/>
      <c r="Q25" s="7">
        <v>18.297999999999998</v>
      </c>
      <c r="R25" s="36">
        <v>3.411896326682827E-2</v>
      </c>
      <c r="S25" s="7">
        <v>9.5380079999999996</v>
      </c>
      <c r="T25" s="21">
        <v>56.6</v>
      </c>
      <c r="U25" s="7">
        <v>52</v>
      </c>
      <c r="V25" s="7">
        <v>2.9754619999999998</v>
      </c>
      <c r="W25" s="7">
        <v>2.7336399999999998</v>
      </c>
      <c r="X25" s="7">
        <v>6.5625369999999998</v>
      </c>
      <c r="Y25" s="7">
        <v>0.24182999999999999</v>
      </c>
      <c r="Z25" s="22">
        <f t="shared" si="0"/>
        <v>1.2845195999999999</v>
      </c>
    </row>
    <row r="26" spans="1:26" x14ac:dyDescent="0.25">
      <c r="A26" s="4">
        <v>23</v>
      </c>
      <c r="B26" s="6">
        <v>2025</v>
      </c>
      <c r="C26" s="6">
        <v>12</v>
      </c>
      <c r="D26" s="6">
        <v>536.29999999999995</v>
      </c>
      <c r="E26" s="6">
        <v>7.02</v>
      </c>
      <c r="F26" s="41">
        <v>0.7</v>
      </c>
      <c r="G26" s="5" t="s">
        <v>39</v>
      </c>
      <c r="H26" s="5" t="s">
        <v>41</v>
      </c>
      <c r="I26" s="8"/>
      <c r="J26" s="14">
        <v>5</v>
      </c>
      <c r="K26" s="12" t="s">
        <v>162</v>
      </c>
      <c r="L26" s="6">
        <v>1974.83</v>
      </c>
      <c r="M26" s="20">
        <v>47.575000000000003</v>
      </c>
      <c r="N26" s="21">
        <v>37.581997999999999</v>
      </c>
      <c r="O26" s="6">
        <v>20.277000000000001</v>
      </c>
      <c r="P26" s="7"/>
      <c r="Q26" s="7">
        <v>19.029999999999998</v>
      </c>
      <c r="R26" s="36">
        <v>3.5483870967741936E-2</v>
      </c>
      <c r="S26" s="7">
        <v>9.9930000000000003</v>
      </c>
      <c r="T26" s="21">
        <v>53.241</v>
      </c>
      <c r="U26" s="7">
        <v>61</v>
      </c>
      <c r="V26" s="7">
        <v>2.7988789999999999</v>
      </c>
      <c r="W26" s="7">
        <v>3.2067700000000001</v>
      </c>
      <c r="X26" s="7">
        <v>7.1941199999999998</v>
      </c>
      <c r="Y26" s="7">
        <v>-0.407891</v>
      </c>
      <c r="Z26" s="22">
        <f t="shared" si="0"/>
        <v>1.3359059999999996</v>
      </c>
    </row>
    <row r="27" spans="1:26" x14ac:dyDescent="0.25">
      <c r="A27" s="4">
        <v>24</v>
      </c>
      <c r="B27" s="6">
        <v>2025</v>
      </c>
      <c r="C27" s="6">
        <v>12</v>
      </c>
      <c r="D27" s="6">
        <v>536.29999999999995</v>
      </c>
      <c r="E27" s="6">
        <v>7.02</v>
      </c>
      <c r="F27" s="41">
        <v>0.7</v>
      </c>
      <c r="G27" s="5" t="s">
        <v>39</v>
      </c>
      <c r="H27" s="5" t="s">
        <v>42</v>
      </c>
      <c r="I27" s="8"/>
      <c r="J27" s="14">
        <v>5</v>
      </c>
      <c r="K27" s="12" t="s">
        <v>162</v>
      </c>
      <c r="L27" s="6">
        <v>1973.54</v>
      </c>
      <c r="M27" s="20">
        <v>46.881999999999998</v>
      </c>
      <c r="N27" s="21">
        <v>36.865000000000002</v>
      </c>
      <c r="O27" s="6">
        <v>20.277000000000001</v>
      </c>
      <c r="P27" s="7"/>
      <c r="Q27" s="7">
        <v>18.68</v>
      </c>
      <c r="R27" s="36">
        <v>3.4831251165392506E-2</v>
      </c>
      <c r="S27" s="7">
        <v>10.016992</v>
      </c>
      <c r="T27" s="21">
        <v>58.564999999999998</v>
      </c>
      <c r="U27" s="7">
        <v>47.5</v>
      </c>
      <c r="V27" s="7">
        <v>3.0787620000000002</v>
      </c>
      <c r="W27" s="7">
        <v>2.4970750000000002</v>
      </c>
      <c r="X27" s="7">
        <v>6.9382380000000001</v>
      </c>
      <c r="Y27" s="7">
        <v>0.58167899999999995</v>
      </c>
      <c r="Z27" s="22">
        <f t="shared" si="0"/>
        <v>1.3113360000000001</v>
      </c>
    </row>
    <row r="28" spans="1:26" s="26" customFormat="1" x14ac:dyDescent="0.25">
      <c r="A28" s="4">
        <v>25</v>
      </c>
      <c r="B28" s="6">
        <v>2025</v>
      </c>
      <c r="C28" s="6">
        <v>12</v>
      </c>
      <c r="D28" s="6">
        <v>536.29999999999995</v>
      </c>
      <c r="E28" s="6">
        <v>7.02</v>
      </c>
      <c r="F28" s="41">
        <v>0.7</v>
      </c>
      <c r="G28" s="28" t="s">
        <v>39</v>
      </c>
      <c r="H28" s="28" t="s">
        <v>170</v>
      </c>
      <c r="I28" s="29"/>
      <c r="J28" s="30">
        <v>2</v>
      </c>
      <c r="K28" s="31"/>
      <c r="L28" s="27">
        <v>189.35</v>
      </c>
      <c r="M28" s="32"/>
      <c r="N28" s="33">
        <v>0</v>
      </c>
      <c r="O28" s="27">
        <v>31.933000000000003</v>
      </c>
      <c r="P28" s="34"/>
      <c r="Q28" s="34">
        <v>0</v>
      </c>
      <c r="R28" s="37">
        <v>0</v>
      </c>
      <c r="S28" s="34"/>
      <c r="T28" s="33"/>
      <c r="U28" s="34"/>
      <c r="V28" s="34"/>
      <c r="W28" s="34"/>
      <c r="X28" s="34"/>
      <c r="Y28" s="34"/>
      <c r="Z28" s="35"/>
    </row>
    <row r="29" spans="1:26" x14ac:dyDescent="0.25">
      <c r="A29" s="4">
        <v>26</v>
      </c>
      <c r="B29" s="6">
        <v>2025</v>
      </c>
      <c r="C29" s="6">
        <v>12</v>
      </c>
      <c r="D29" s="6">
        <v>536.29999999999995</v>
      </c>
      <c r="E29" s="6">
        <v>7.02</v>
      </c>
      <c r="F29" s="41">
        <v>0.7</v>
      </c>
      <c r="G29" s="5" t="s">
        <v>39</v>
      </c>
      <c r="H29" s="5" t="s">
        <v>43</v>
      </c>
      <c r="I29" s="8"/>
      <c r="J29" s="14">
        <v>5</v>
      </c>
      <c r="K29" s="12" t="s">
        <v>162</v>
      </c>
      <c r="L29" s="6">
        <v>1976.94</v>
      </c>
      <c r="M29" s="20">
        <v>48.122</v>
      </c>
      <c r="N29" s="21">
        <v>38.119002999999999</v>
      </c>
      <c r="O29" s="6">
        <v>20.277000000000001</v>
      </c>
      <c r="P29" s="7"/>
      <c r="Q29" s="7">
        <v>19.282</v>
      </c>
      <c r="R29" s="36">
        <v>3.5953757225433529E-2</v>
      </c>
      <c r="S29" s="7">
        <v>10.003005</v>
      </c>
      <c r="T29" s="21">
        <v>57.140999999999998</v>
      </c>
      <c r="U29" s="7">
        <v>47</v>
      </c>
      <c r="V29" s="7">
        <v>3.0039020000000001</v>
      </c>
      <c r="W29" s="7">
        <v>2.47079</v>
      </c>
      <c r="X29" s="7">
        <v>6.9990969999999999</v>
      </c>
      <c r="Y29" s="7">
        <v>0.53311699999999995</v>
      </c>
      <c r="Z29" s="22">
        <f t="shared" ref="Z29:Z92" si="1">Q29*E29/100</f>
        <v>1.3535963999999998</v>
      </c>
    </row>
    <row r="30" spans="1:26" x14ac:dyDescent="0.25">
      <c r="A30" s="4">
        <v>27</v>
      </c>
      <c r="B30" s="6">
        <v>2025</v>
      </c>
      <c r="C30" s="6">
        <v>12</v>
      </c>
      <c r="D30" s="6">
        <v>536.29999999999995</v>
      </c>
      <c r="E30" s="6">
        <v>7.02</v>
      </c>
      <c r="F30" s="41">
        <v>0.7</v>
      </c>
      <c r="G30" s="5" t="s">
        <v>39</v>
      </c>
      <c r="H30" s="5" t="s">
        <v>24</v>
      </c>
      <c r="I30" s="8" t="s">
        <v>138</v>
      </c>
      <c r="J30" s="14">
        <v>9</v>
      </c>
      <c r="K30" s="12" t="s">
        <v>163</v>
      </c>
      <c r="L30" s="6">
        <v>1541.32</v>
      </c>
      <c r="M30" s="20">
        <v>36.271999999999998</v>
      </c>
      <c r="N30" s="21">
        <v>27.396992000000001</v>
      </c>
      <c r="O30" s="6">
        <v>20.277000000000001</v>
      </c>
      <c r="P30" s="7"/>
      <c r="Q30" s="7">
        <v>17.774999999999999</v>
      </c>
      <c r="R30" s="36">
        <v>3.3143762819317545E-2</v>
      </c>
      <c r="S30" s="7">
        <v>8.8749920000000007</v>
      </c>
      <c r="T30" s="21">
        <v>44</v>
      </c>
      <c r="U30" s="7">
        <v>41</v>
      </c>
      <c r="V30" s="7">
        <v>2.3130799999999998</v>
      </c>
      <c r="W30" s="7">
        <v>2.15537</v>
      </c>
      <c r="X30" s="7">
        <v>6.561922</v>
      </c>
      <c r="Y30" s="7">
        <v>0.15770200000000001</v>
      </c>
      <c r="Z30" s="22">
        <f t="shared" si="1"/>
        <v>1.2478049999999998</v>
      </c>
    </row>
    <row r="31" spans="1:26" x14ac:dyDescent="0.25">
      <c r="A31" s="4">
        <v>28</v>
      </c>
      <c r="B31" s="6">
        <v>2025</v>
      </c>
      <c r="C31" s="6">
        <v>12</v>
      </c>
      <c r="D31" s="6">
        <v>536.29999999999995</v>
      </c>
      <c r="E31" s="6">
        <v>7.02</v>
      </c>
      <c r="F31" s="41">
        <v>0.7</v>
      </c>
      <c r="G31" s="5" t="s">
        <v>39</v>
      </c>
      <c r="H31" s="5" t="s">
        <v>24</v>
      </c>
      <c r="I31" s="8" t="s">
        <v>147</v>
      </c>
      <c r="J31" s="14">
        <v>9</v>
      </c>
      <c r="K31" s="12" t="s">
        <v>163</v>
      </c>
      <c r="L31" s="6">
        <v>2102.8000000000002</v>
      </c>
      <c r="M31" s="20">
        <v>41.476999999999997</v>
      </c>
      <c r="N31" s="21">
        <v>30.314997999999999</v>
      </c>
      <c r="O31" s="6">
        <v>20.277000000000001</v>
      </c>
      <c r="P31" s="7"/>
      <c r="Q31" s="7">
        <v>14.416</v>
      </c>
      <c r="R31" s="36">
        <v>2.6880477344769723E-2</v>
      </c>
      <c r="S31" s="7">
        <v>11.162000000000001</v>
      </c>
      <c r="T31" s="21">
        <v>64.25</v>
      </c>
      <c r="U31" s="7">
        <v>50</v>
      </c>
      <c r="V31" s="7">
        <v>3.3776229999999998</v>
      </c>
      <c r="W31" s="7">
        <v>2.6284999999999998</v>
      </c>
      <c r="X31" s="7">
        <v>7.7843770000000001</v>
      </c>
      <c r="Y31" s="7">
        <v>0.74912299999999998</v>
      </c>
      <c r="Z31" s="22">
        <f t="shared" si="1"/>
        <v>1.0120031999999999</v>
      </c>
    </row>
    <row r="32" spans="1:26" x14ac:dyDescent="0.25">
      <c r="A32" s="4">
        <v>29</v>
      </c>
      <c r="B32" s="6">
        <v>2025</v>
      </c>
      <c r="C32" s="6">
        <v>12</v>
      </c>
      <c r="D32" s="6">
        <v>536.29999999999995</v>
      </c>
      <c r="E32" s="6">
        <v>7.02</v>
      </c>
      <c r="F32" s="41">
        <v>0.7</v>
      </c>
      <c r="G32" s="5" t="s">
        <v>39</v>
      </c>
      <c r="H32" s="5" t="s">
        <v>24</v>
      </c>
      <c r="I32" s="8" t="s">
        <v>148</v>
      </c>
      <c r="J32" s="14">
        <v>9</v>
      </c>
      <c r="K32" s="12" t="s">
        <v>163</v>
      </c>
      <c r="L32" s="6">
        <v>1542.33</v>
      </c>
      <c r="M32" s="20">
        <v>37.000999999999998</v>
      </c>
      <c r="N32" s="21">
        <v>26.983989000000001</v>
      </c>
      <c r="O32" s="6">
        <v>20.277000000000001</v>
      </c>
      <c r="P32" s="7"/>
      <c r="Q32" s="7">
        <v>17.496000000000002</v>
      </c>
      <c r="R32" s="36">
        <v>3.2623531605444719E-2</v>
      </c>
      <c r="S32" s="7">
        <v>10.016997</v>
      </c>
      <c r="T32" s="21">
        <v>60.99</v>
      </c>
      <c r="U32" s="7">
        <v>45</v>
      </c>
      <c r="V32" s="7">
        <v>3.2062439999999999</v>
      </c>
      <c r="W32" s="7">
        <v>2.36565</v>
      </c>
      <c r="X32" s="7">
        <v>6.8107569999999997</v>
      </c>
      <c r="Y32" s="7">
        <v>0.84059099999999998</v>
      </c>
      <c r="Z32" s="22">
        <f t="shared" si="1"/>
        <v>1.2282192000000001</v>
      </c>
    </row>
    <row r="33" spans="1:26" x14ac:dyDescent="0.25">
      <c r="A33" s="4">
        <v>30</v>
      </c>
      <c r="B33" s="6">
        <v>2025</v>
      </c>
      <c r="C33" s="6">
        <v>12</v>
      </c>
      <c r="D33" s="6">
        <v>536.29999999999995</v>
      </c>
      <c r="E33" s="6">
        <v>7.02</v>
      </c>
      <c r="F33" s="41">
        <v>0.7</v>
      </c>
      <c r="G33" s="5" t="s">
        <v>39</v>
      </c>
      <c r="H33" s="5" t="s">
        <v>28</v>
      </c>
      <c r="I33" s="8"/>
      <c r="J33" s="14">
        <v>9</v>
      </c>
      <c r="K33" s="12" t="s">
        <v>164</v>
      </c>
      <c r="L33" s="6">
        <v>2120.4</v>
      </c>
      <c r="M33" s="20">
        <v>56.341000000000001</v>
      </c>
      <c r="N33" s="21">
        <v>42.795990000000003</v>
      </c>
      <c r="O33" s="6">
        <v>20.277000000000001</v>
      </c>
      <c r="P33" s="7"/>
      <c r="Q33" s="7">
        <v>20.183</v>
      </c>
      <c r="R33" s="36">
        <v>3.7633787059481637E-2</v>
      </c>
      <c r="S33" s="7">
        <v>13.544999000000001</v>
      </c>
      <c r="T33" s="21">
        <v>58.56</v>
      </c>
      <c r="U33" s="7">
        <v>48</v>
      </c>
      <c r="V33" s="7">
        <v>3.0784989999999999</v>
      </c>
      <c r="W33" s="7">
        <v>2.5233599999999998</v>
      </c>
      <c r="X33" s="7">
        <v>10.4665</v>
      </c>
      <c r="Y33" s="7">
        <v>0.55513800000000002</v>
      </c>
      <c r="Z33" s="22">
        <f t="shared" si="1"/>
        <v>1.4168465999999997</v>
      </c>
    </row>
    <row r="34" spans="1:26" x14ac:dyDescent="0.25">
      <c r="A34" s="4">
        <v>31</v>
      </c>
      <c r="B34" s="6">
        <v>2025</v>
      </c>
      <c r="C34" s="6">
        <v>12</v>
      </c>
      <c r="D34" s="6">
        <v>536.29999999999995</v>
      </c>
      <c r="E34" s="6">
        <v>7.02</v>
      </c>
      <c r="F34" s="41">
        <v>0.7</v>
      </c>
      <c r="G34" s="5" t="s">
        <v>39</v>
      </c>
      <c r="H34" s="5" t="s">
        <v>29</v>
      </c>
      <c r="I34" s="8"/>
      <c r="J34" s="11">
        <v>9</v>
      </c>
      <c r="K34" s="12" t="s">
        <v>164</v>
      </c>
      <c r="L34" s="6">
        <v>2123.88</v>
      </c>
      <c r="M34" s="20">
        <v>55.286000000000001</v>
      </c>
      <c r="N34" s="21">
        <v>42.827992999999999</v>
      </c>
      <c r="O34" s="6">
        <v>20.277000000000001</v>
      </c>
      <c r="P34" s="7"/>
      <c r="Q34" s="7">
        <v>20.164999999999999</v>
      </c>
      <c r="R34" s="36">
        <v>3.7600223755360804E-2</v>
      </c>
      <c r="S34" s="7">
        <v>12.457998999999999</v>
      </c>
      <c r="T34" s="21">
        <v>73.63</v>
      </c>
      <c r="U34" s="7">
        <v>52.45</v>
      </c>
      <c r="V34" s="7">
        <v>3.8707289999999999</v>
      </c>
      <c r="W34" s="7">
        <v>2.7572969999999999</v>
      </c>
      <c r="X34" s="7">
        <v>8.5872700000000002</v>
      </c>
      <c r="Y34" s="7">
        <v>1.1134310000000001</v>
      </c>
      <c r="Z34" s="22">
        <f t="shared" si="1"/>
        <v>1.4155829999999998</v>
      </c>
    </row>
    <row r="35" spans="1:26" x14ac:dyDescent="0.25">
      <c r="A35" s="4">
        <v>32</v>
      </c>
      <c r="B35" s="6">
        <v>2025</v>
      </c>
      <c r="C35" s="6">
        <v>12</v>
      </c>
      <c r="D35" s="6">
        <v>536.29999999999995</v>
      </c>
      <c r="E35" s="6">
        <v>7.02</v>
      </c>
      <c r="F35" s="41">
        <v>0.7</v>
      </c>
      <c r="G35" s="5" t="s">
        <v>39</v>
      </c>
      <c r="H35" s="5" t="s">
        <v>31</v>
      </c>
      <c r="I35" s="8"/>
      <c r="J35" s="13">
        <v>9</v>
      </c>
      <c r="K35" s="12" t="s">
        <v>164</v>
      </c>
      <c r="L35" s="6">
        <v>2128.81</v>
      </c>
      <c r="M35" s="20">
        <v>53.753999999999998</v>
      </c>
      <c r="N35" s="21">
        <v>41.451008999999999</v>
      </c>
      <c r="O35" s="6">
        <v>20.277000000000001</v>
      </c>
      <c r="P35" s="7"/>
      <c r="Q35" s="7">
        <v>19.471</v>
      </c>
      <c r="R35" s="36">
        <v>3.6306171918702224E-2</v>
      </c>
      <c r="S35" s="7">
        <v>12.303001999999999</v>
      </c>
      <c r="T35" s="21">
        <v>62.95</v>
      </c>
      <c r="U35" s="7">
        <v>59.8</v>
      </c>
      <c r="V35" s="7">
        <v>3.3092820000000001</v>
      </c>
      <c r="W35" s="7">
        <v>3.1436860000000002</v>
      </c>
      <c r="X35" s="7">
        <v>8.9937179999999994</v>
      </c>
      <c r="Y35" s="7">
        <v>0.165598</v>
      </c>
      <c r="Z35" s="22">
        <f t="shared" si="1"/>
        <v>1.3668642</v>
      </c>
    </row>
    <row r="36" spans="1:26" x14ac:dyDescent="0.25">
      <c r="A36" s="4">
        <v>33</v>
      </c>
      <c r="B36" s="6">
        <v>2025</v>
      </c>
      <c r="C36" s="6">
        <v>12</v>
      </c>
      <c r="D36" s="6">
        <v>536.29999999999995</v>
      </c>
      <c r="E36" s="6">
        <v>7.02</v>
      </c>
      <c r="F36" s="41">
        <v>0.7</v>
      </c>
      <c r="G36" s="5" t="s">
        <v>39</v>
      </c>
      <c r="H36" s="5" t="s">
        <v>33</v>
      </c>
      <c r="I36" s="8"/>
      <c r="J36" s="14">
        <v>5</v>
      </c>
      <c r="K36" s="12" t="s">
        <v>162</v>
      </c>
      <c r="L36" s="6">
        <v>1956.25</v>
      </c>
      <c r="M36" s="20">
        <v>43.673000000000002</v>
      </c>
      <c r="N36" s="21">
        <v>33.407995999999997</v>
      </c>
      <c r="O36" s="6">
        <v>20.277000000000001</v>
      </c>
      <c r="P36" s="7"/>
      <c r="Q36" s="7">
        <v>17.077999999999999</v>
      </c>
      <c r="R36" s="36">
        <v>3.1844117098638824E-2</v>
      </c>
      <c r="S36" s="7">
        <v>10.265000000000001</v>
      </c>
      <c r="T36" s="21">
        <v>68.126000000000005</v>
      </c>
      <c r="U36" s="7">
        <v>47.351999999999997</v>
      </c>
      <c r="V36" s="7">
        <v>3.5813839999999999</v>
      </c>
      <c r="W36" s="7">
        <v>2.4892949999999998</v>
      </c>
      <c r="X36" s="7">
        <v>6.6836159999999998</v>
      </c>
      <c r="Y36" s="7">
        <v>0</v>
      </c>
      <c r="Z36" s="22">
        <f t="shared" si="1"/>
        <v>1.1988756</v>
      </c>
    </row>
    <row r="37" spans="1:26" x14ac:dyDescent="0.25">
      <c r="A37" s="4">
        <v>34</v>
      </c>
      <c r="B37" s="6">
        <v>2025</v>
      </c>
      <c r="C37" s="6">
        <v>12</v>
      </c>
      <c r="D37" s="6">
        <v>536.29999999999995</v>
      </c>
      <c r="E37" s="6">
        <v>7.02</v>
      </c>
      <c r="F37" s="41">
        <v>0.7</v>
      </c>
      <c r="G37" s="5" t="s">
        <v>39</v>
      </c>
      <c r="H37" s="5" t="s">
        <v>44</v>
      </c>
      <c r="I37" s="8"/>
      <c r="J37" s="14">
        <v>9</v>
      </c>
      <c r="K37" s="12" t="s">
        <v>162</v>
      </c>
      <c r="L37" s="6">
        <v>4728.8599999999997</v>
      </c>
      <c r="M37" s="20">
        <v>106.822</v>
      </c>
      <c r="N37" s="21">
        <v>80.357024999999993</v>
      </c>
      <c r="O37" s="6">
        <v>20.277000000000001</v>
      </c>
      <c r="P37" s="7"/>
      <c r="Q37" s="7">
        <v>16.993000000000002</v>
      </c>
      <c r="R37" s="36">
        <v>3.1685623718068254E-2</v>
      </c>
      <c r="S37" s="7">
        <v>26.465026999999999</v>
      </c>
      <c r="T37" s="21">
        <v>181.04</v>
      </c>
      <c r="U37" s="7">
        <v>151.19999999999999</v>
      </c>
      <c r="V37" s="7">
        <v>9.5172729999999994</v>
      </c>
      <c r="W37" s="7">
        <v>7.9485840000000003</v>
      </c>
      <c r="X37" s="7">
        <v>16.947727</v>
      </c>
      <c r="Y37" s="7">
        <v>1.568716</v>
      </c>
      <c r="Z37" s="22">
        <f t="shared" si="1"/>
        <v>1.1929086</v>
      </c>
    </row>
    <row r="38" spans="1:26" x14ac:dyDescent="0.25">
      <c r="A38" s="4">
        <v>35</v>
      </c>
      <c r="B38" s="6">
        <v>2025</v>
      </c>
      <c r="C38" s="6">
        <v>12</v>
      </c>
      <c r="D38" s="6">
        <v>536.29999999999995</v>
      </c>
      <c r="E38" s="6">
        <v>7.02</v>
      </c>
      <c r="F38" s="41">
        <v>0.7</v>
      </c>
      <c r="G38" s="5" t="s">
        <v>39</v>
      </c>
      <c r="H38" s="5" t="s">
        <v>45</v>
      </c>
      <c r="I38" s="8"/>
      <c r="J38" s="14">
        <v>5</v>
      </c>
      <c r="K38" s="12" t="s">
        <v>162</v>
      </c>
      <c r="L38" s="6">
        <v>1956.53</v>
      </c>
      <c r="M38" s="20">
        <v>40.878999999999998</v>
      </c>
      <c r="N38" s="21">
        <v>30.664000000000001</v>
      </c>
      <c r="O38" s="6">
        <v>20.277000000000001</v>
      </c>
      <c r="P38" s="7"/>
      <c r="Q38" s="7">
        <v>15.673</v>
      </c>
      <c r="R38" s="36">
        <v>2.9224314749207534E-2</v>
      </c>
      <c r="S38" s="7">
        <v>10.214999000000001</v>
      </c>
      <c r="T38" s="21">
        <v>74.754999999999995</v>
      </c>
      <c r="U38" s="7">
        <v>66</v>
      </c>
      <c r="V38" s="7">
        <v>3.9298700000000002</v>
      </c>
      <c r="W38" s="7">
        <v>3.4696199999999999</v>
      </c>
      <c r="X38" s="7">
        <v>6.2851290000000004</v>
      </c>
      <c r="Y38" s="7">
        <v>0.46024900000000002</v>
      </c>
      <c r="Z38" s="22">
        <f t="shared" si="1"/>
        <v>1.1002445999999999</v>
      </c>
    </row>
    <row r="39" spans="1:26" x14ac:dyDescent="0.25">
      <c r="A39" s="4">
        <v>36</v>
      </c>
      <c r="B39" s="6">
        <v>2025</v>
      </c>
      <c r="C39" s="6">
        <v>12</v>
      </c>
      <c r="D39" s="6">
        <v>536.29999999999995</v>
      </c>
      <c r="E39" s="6">
        <v>7.02</v>
      </c>
      <c r="F39" s="41">
        <v>0.7</v>
      </c>
      <c r="G39" s="5" t="s">
        <v>39</v>
      </c>
      <c r="H39" s="5" t="s">
        <v>46</v>
      </c>
      <c r="I39" s="8"/>
      <c r="J39" s="14">
        <v>5</v>
      </c>
      <c r="K39" s="12" t="s">
        <v>162</v>
      </c>
      <c r="L39" s="6">
        <v>1956.44</v>
      </c>
      <c r="M39" s="20">
        <v>42.1</v>
      </c>
      <c r="N39" s="21">
        <v>31.884992</v>
      </c>
      <c r="O39" s="6">
        <v>20.277000000000001</v>
      </c>
      <c r="P39" s="7"/>
      <c r="Q39" s="7">
        <v>16.297000000000001</v>
      </c>
      <c r="R39" s="36">
        <v>3.0387842625396237E-2</v>
      </c>
      <c r="S39" s="7">
        <v>10.215</v>
      </c>
      <c r="T39" s="21">
        <v>61.926000000000002</v>
      </c>
      <c r="U39" s="7">
        <v>79.2</v>
      </c>
      <c r="V39" s="7">
        <v>3.2554500000000002</v>
      </c>
      <c r="W39" s="7">
        <v>4.1635439999999999</v>
      </c>
      <c r="X39" s="7">
        <v>6.9595500000000001</v>
      </c>
      <c r="Y39" s="7">
        <v>-0.90809399999999996</v>
      </c>
      <c r="Z39" s="22">
        <f t="shared" si="1"/>
        <v>1.1440493999999999</v>
      </c>
    </row>
    <row r="40" spans="1:26" x14ac:dyDescent="0.25">
      <c r="A40" s="4">
        <v>37</v>
      </c>
      <c r="B40" s="6">
        <v>2025</v>
      </c>
      <c r="C40" s="6">
        <v>12</v>
      </c>
      <c r="D40" s="6">
        <v>536.29999999999995</v>
      </c>
      <c r="E40" s="6">
        <v>7.02</v>
      </c>
      <c r="F40" s="41">
        <v>0.7</v>
      </c>
      <c r="G40" s="5" t="s">
        <v>39</v>
      </c>
      <c r="H40" s="5" t="s">
        <v>47</v>
      </c>
      <c r="I40" s="8" t="s">
        <v>117</v>
      </c>
      <c r="J40" s="14">
        <v>5</v>
      </c>
      <c r="K40" s="15" t="s">
        <v>164</v>
      </c>
      <c r="L40" s="6">
        <v>1098.4000000000001</v>
      </c>
      <c r="M40" s="20">
        <v>26.864999999999998</v>
      </c>
      <c r="N40" s="21">
        <v>20.529995</v>
      </c>
      <c r="O40" s="6">
        <v>20.277000000000001</v>
      </c>
      <c r="P40" s="7"/>
      <c r="Q40" s="7">
        <v>18.690999999999999</v>
      </c>
      <c r="R40" s="36">
        <v>3.4851762073466346E-2</v>
      </c>
      <c r="S40" s="7">
        <v>6.3349989999999998</v>
      </c>
      <c r="T40" s="21">
        <v>46.51</v>
      </c>
      <c r="U40" s="7">
        <v>36</v>
      </c>
      <c r="V40" s="7">
        <v>2.4450310000000002</v>
      </c>
      <c r="W40" s="7">
        <v>1.89252</v>
      </c>
      <c r="X40" s="7">
        <v>3.8899699999999999</v>
      </c>
      <c r="Y40" s="7">
        <v>0.55250999999999995</v>
      </c>
      <c r="Z40" s="22">
        <f t="shared" si="1"/>
        <v>1.3121081999999999</v>
      </c>
    </row>
    <row r="41" spans="1:26" x14ac:dyDescent="0.25">
      <c r="A41" s="4">
        <v>38</v>
      </c>
      <c r="B41" s="6">
        <v>2025</v>
      </c>
      <c r="C41" s="6">
        <v>12</v>
      </c>
      <c r="D41" s="6">
        <v>536.29999999999995</v>
      </c>
      <c r="E41" s="6">
        <v>7.02</v>
      </c>
      <c r="F41" s="41">
        <v>0.7</v>
      </c>
      <c r="G41" s="5" t="s">
        <v>39</v>
      </c>
      <c r="H41" s="5" t="s">
        <v>47</v>
      </c>
      <c r="I41" s="8" t="s">
        <v>146</v>
      </c>
      <c r="J41" s="14">
        <v>5</v>
      </c>
      <c r="K41" s="15" t="s">
        <v>164</v>
      </c>
      <c r="L41" s="6">
        <v>1073.3499999999999</v>
      </c>
      <c r="M41" s="20">
        <v>26.277999999999999</v>
      </c>
      <c r="N41" s="21">
        <v>19.27</v>
      </c>
      <c r="O41" s="6">
        <v>20.277000000000001</v>
      </c>
      <c r="P41" s="7"/>
      <c r="Q41" s="7">
        <v>17.952999999999999</v>
      </c>
      <c r="R41" s="36">
        <v>3.34756666045124E-2</v>
      </c>
      <c r="S41" s="7">
        <v>7.008</v>
      </c>
      <c r="T41" s="21">
        <v>39.473999999999997</v>
      </c>
      <c r="U41" s="7">
        <v>36.052</v>
      </c>
      <c r="V41" s="7">
        <v>2.075148</v>
      </c>
      <c r="W41" s="7">
        <v>1.895254</v>
      </c>
      <c r="X41" s="7">
        <v>4.9328519999999996</v>
      </c>
      <c r="Y41" s="7">
        <v>0</v>
      </c>
      <c r="Z41" s="22">
        <f t="shared" si="1"/>
        <v>1.2603005999999999</v>
      </c>
    </row>
    <row r="42" spans="1:26" x14ac:dyDescent="0.25">
      <c r="A42" s="4">
        <v>39</v>
      </c>
      <c r="B42" s="6">
        <v>2025</v>
      </c>
      <c r="C42" s="6">
        <v>12</v>
      </c>
      <c r="D42" s="6">
        <v>536.29999999999995</v>
      </c>
      <c r="E42" s="6">
        <v>7.02</v>
      </c>
      <c r="F42" s="41">
        <v>0.7</v>
      </c>
      <c r="G42" s="5" t="s">
        <v>39</v>
      </c>
      <c r="H42" s="5" t="s">
        <v>47</v>
      </c>
      <c r="I42" s="8" t="s">
        <v>153</v>
      </c>
      <c r="J42" s="14">
        <v>5</v>
      </c>
      <c r="K42" s="15" t="s">
        <v>164</v>
      </c>
      <c r="L42" s="6">
        <v>1099.5899999999999</v>
      </c>
      <c r="M42" s="20">
        <v>26.521000000000001</v>
      </c>
      <c r="N42" s="21">
        <v>19.521998</v>
      </c>
      <c r="O42" s="6">
        <v>20.277000000000001</v>
      </c>
      <c r="P42" s="7"/>
      <c r="Q42" s="7">
        <v>17.753999999999998</v>
      </c>
      <c r="R42" s="36">
        <v>3.3104605631176579E-2</v>
      </c>
      <c r="S42" s="7">
        <v>6.998996</v>
      </c>
      <c r="T42" s="21">
        <v>38.328000000000003</v>
      </c>
      <c r="U42" s="7">
        <v>36</v>
      </c>
      <c r="V42" s="7">
        <v>2.0149029999999999</v>
      </c>
      <c r="W42" s="7">
        <v>1.89252</v>
      </c>
      <c r="X42" s="7">
        <v>4.9840980000000004</v>
      </c>
      <c r="Y42" s="7">
        <v>0.122379</v>
      </c>
      <c r="Z42" s="22">
        <f t="shared" si="1"/>
        <v>1.2463307999999997</v>
      </c>
    </row>
    <row r="43" spans="1:26" x14ac:dyDescent="0.25">
      <c r="A43" s="4">
        <v>40</v>
      </c>
      <c r="B43" s="6">
        <v>2025</v>
      </c>
      <c r="C43" s="6">
        <v>12</v>
      </c>
      <c r="D43" s="6">
        <v>536.29999999999995</v>
      </c>
      <c r="E43" s="6">
        <v>7.02</v>
      </c>
      <c r="F43" s="41">
        <v>0.7</v>
      </c>
      <c r="G43" s="5" t="s">
        <v>39</v>
      </c>
      <c r="H43" s="5" t="s">
        <v>48</v>
      </c>
      <c r="I43" s="8"/>
      <c r="J43" s="14">
        <v>5</v>
      </c>
      <c r="K43" s="12" t="s">
        <v>162</v>
      </c>
      <c r="L43" s="6">
        <v>1958.12</v>
      </c>
      <c r="M43" s="20">
        <v>42.216000000000001</v>
      </c>
      <c r="N43" s="21">
        <v>31.818999999999999</v>
      </c>
      <c r="O43" s="6">
        <v>20.277000000000001</v>
      </c>
      <c r="P43" s="7"/>
      <c r="Q43" s="7">
        <v>16.25</v>
      </c>
      <c r="R43" s="36">
        <v>3.0300205109080741E-2</v>
      </c>
      <c r="S43" s="7">
        <v>10.397002000000001</v>
      </c>
      <c r="T43" s="21">
        <v>69.08</v>
      </c>
      <c r="U43" s="7">
        <v>66</v>
      </c>
      <c r="V43" s="7">
        <v>3.6315360000000001</v>
      </c>
      <c r="W43" s="7">
        <v>3.4696199999999999</v>
      </c>
      <c r="X43" s="7">
        <v>6.7654629999999996</v>
      </c>
      <c r="Y43" s="7">
        <v>0.16191800000000001</v>
      </c>
      <c r="Z43" s="22">
        <f t="shared" si="1"/>
        <v>1.1407499999999999</v>
      </c>
    </row>
    <row r="44" spans="1:26" x14ac:dyDescent="0.25">
      <c r="A44" s="4">
        <v>41</v>
      </c>
      <c r="B44" s="6">
        <v>2025</v>
      </c>
      <c r="C44" s="6">
        <v>12</v>
      </c>
      <c r="D44" s="6">
        <v>536.29999999999995</v>
      </c>
      <c r="E44" s="6">
        <v>7.02</v>
      </c>
      <c r="F44" s="41">
        <v>0.7</v>
      </c>
      <c r="G44" s="5" t="s">
        <v>39</v>
      </c>
      <c r="H44" s="5" t="s">
        <v>49</v>
      </c>
      <c r="I44" s="8"/>
      <c r="J44" s="14">
        <v>5</v>
      </c>
      <c r="K44" s="12" t="s">
        <v>162</v>
      </c>
      <c r="L44" s="6">
        <v>1959.65</v>
      </c>
      <c r="M44" s="20">
        <v>46.177999999999997</v>
      </c>
      <c r="N44" s="21">
        <v>35.114001999999999</v>
      </c>
      <c r="O44" s="6">
        <v>20.277000000000001</v>
      </c>
      <c r="P44" s="7"/>
      <c r="Q44" s="7">
        <v>17.919</v>
      </c>
      <c r="R44" s="36">
        <v>3.3412269252284174E-2</v>
      </c>
      <c r="S44" s="7">
        <v>11.063995999999999</v>
      </c>
      <c r="T44" s="21">
        <v>76.741</v>
      </c>
      <c r="U44" s="7">
        <v>101</v>
      </c>
      <c r="V44" s="7">
        <v>4.0342739999999999</v>
      </c>
      <c r="W44" s="7">
        <v>5.3095699999999999</v>
      </c>
      <c r="X44" s="7">
        <v>7.0297260000000001</v>
      </c>
      <c r="Y44" s="7">
        <v>-1.2753000000000001</v>
      </c>
      <c r="Z44" s="22">
        <f t="shared" si="1"/>
        <v>1.2579137999999999</v>
      </c>
    </row>
    <row r="45" spans="1:26" x14ac:dyDescent="0.25">
      <c r="A45" s="4">
        <v>42</v>
      </c>
      <c r="B45" s="6">
        <v>2025</v>
      </c>
      <c r="C45" s="6">
        <v>12</v>
      </c>
      <c r="D45" s="6">
        <v>536.29999999999995</v>
      </c>
      <c r="E45" s="6">
        <v>7.02</v>
      </c>
      <c r="F45" s="41">
        <v>0.7</v>
      </c>
      <c r="G45" s="5" t="s">
        <v>39</v>
      </c>
      <c r="H45" s="5" t="s">
        <v>50</v>
      </c>
      <c r="I45" s="8"/>
      <c r="J45" s="14">
        <v>5</v>
      </c>
      <c r="K45" s="12" t="s">
        <v>164</v>
      </c>
      <c r="L45" s="6">
        <v>1099.9000000000001</v>
      </c>
      <c r="M45" s="20">
        <v>26.53</v>
      </c>
      <c r="N45" s="21">
        <v>20.666998</v>
      </c>
      <c r="O45" s="6">
        <v>20.277000000000001</v>
      </c>
      <c r="P45" s="7"/>
      <c r="Q45" s="7">
        <v>18.790000000000003</v>
      </c>
      <c r="R45" s="36">
        <v>3.5036360246130903E-2</v>
      </c>
      <c r="S45" s="7">
        <v>5.8630009999999997</v>
      </c>
      <c r="T45" s="21">
        <v>35.360999999999997</v>
      </c>
      <c r="U45" s="7">
        <v>40.5</v>
      </c>
      <c r="V45" s="7">
        <v>1.8589279999999999</v>
      </c>
      <c r="W45" s="7">
        <v>2.1290849999999999</v>
      </c>
      <c r="X45" s="7">
        <v>4.0040719999999999</v>
      </c>
      <c r="Y45" s="7">
        <v>-0.27015600000000001</v>
      </c>
      <c r="Z45" s="22">
        <f t="shared" si="1"/>
        <v>1.3190580000000001</v>
      </c>
    </row>
    <row r="46" spans="1:26" x14ac:dyDescent="0.25">
      <c r="A46" s="4">
        <v>43</v>
      </c>
      <c r="B46" s="6">
        <v>2025</v>
      </c>
      <c r="C46" s="6">
        <v>12</v>
      </c>
      <c r="D46" s="6">
        <v>536.29999999999995</v>
      </c>
      <c r="E46" s="6">
        <v>7.02</v>
      </c>
      <c r="F46" s="41">
        <v>0.7</v>
      </c>
      <c r="G46" s="5" t="s">
        <v>39</v>
      </c>
      <c r="H46" s="5" t="s">
        <v>51</v>
      </c>
      <c r="I46" s="8" t="s">
        <v>117</v>
      </c>
      <c r="J46" s="14">
        <v>5</v>
      </c>
      <c r="K46" s="12" t="s">
        <v>164</v>
      </c>
      <c r="L46" s="6">
        <v>1102.8</v>
      </c>
      <c r="M46" s="20">
        <v>27.698</v>
      </c>
      <c r="N46" s="21">
        <v>21.495996999999999</v>
      </c>
      <c r="O46" s="6">
        <v>20.277000000000001</v>
      </c>
      <c r="P46" s="7"/>
      <c r="Q46" s="7">
        <v>19.491999999999997</v>
      </c>
      <c r="R46" s="36">
        <v>3.6345329106843183E-2</v>
      </c>
      <c r="S46" s="7">
        <v>6.2020080000000002</v>
      </c>
      <c r="T46" s="21">
        <v>39.78</v>
      </c>
      <c r="U46" s="7">
        <v>37</v>
      </c>
      <c r="V46" s="7">
        <v>2.0912350000000002</v>
      </c>
      <c r="W46" s="7">
        <v>1.94509</v>
      </c>
      <c r="X46" s="7">
        <v>4.1107659999999999</v>
      </c>
      <c r="Y46" s="7">
        <v>0.14615300000000001</v>
      </c>
      <c r="Z46" s="22">
        <f t="shared" si="1"/>
        <v>1.3683383999999998</v>
      </c>
    </row>
    <row r="47" spans="1:26" x14ac:dyDescent="0.25">
      <c r="A47" s="4">
        <v>44</v>
      </c>
      <c r="B47" s="6">
        <v>2025</v>
      </c>
      <c r="C47" s="6">
        <v>12</v>
      </c>
      <c r="D47" s="6">
        <v>536.29999999999995</v>
      </c>
      <c r="E47" s="6">
        <v>7.02</v>
      </c>
      <c r="F47" s="41">
        <v>0.7</v>
      </c>
      <c r="G47" s="5" t="s">
        <v>39</v>
      </c>
      <c r="H47" s="5" t="s">
        <v>51</v>
      </c>
      <c r="I47" s="8" t="s">
        <v>146</v>
      </c>
      <c r="J47" s="14">
        <v>5</v>
      </c>
      <c r="K47" s="12" t="s">
        <v>164</v>
      </c>
      <c r="L47" s="6">
        <v>1069.96</v>
      </c>
      <c r="M47" s="20">
        <v>25.568000000000001</v>
      </c>
      <c r="N47" s="21">
        <v>19.068004999999999</v>
      </c>
      <c r="O47" s="6">
        <v>20.277000000000001</v>
      </c>
      <c r="P47" s="7"/>
      <c r="Q47" s="7">
        <v>17.821000000000002</v>
      </c>
      <c r="R47" s="36">
        <v>3.3229535707626337E-2</v>
      </c>
      <c r="S47" s="7">
        <v>6.4999989999999999</v>
      </c>
      <c r="T47" s="21">
        <v>56.795999999999999</v>
      </c>
      <c r="U47" s="7">
        <v>56</v>
      </c>
      <c r="V47" s="7">
        <v>2.9857659999999999</v>
      </c>
      <c r="W47" s="7">
        <v>2.9439199999999999</v>
      </c>
      <c r="X47" s="7">
        <v>3.5142340000000001</v>
      </c>
      <c r="Y47" s="7">
        <v>4.1845E-2</v>
      </c>
      <c r="Z47" s="22">
        <f t="shared" si="1"/>
        <v>1.2510342000000001</v>
      </c>
    </row>
    <row r="48" spans="1:26" x14ac:dyDescent="0.25">
      <c r="A48" s="4">
        <v>45</v>
      </c>
      <c r="B48" s="6">
        <v>2025</v>
      </c>
      <c r="C48" s="6">
        <v>12</v>
      </c>
      <c r="D48" s="6">
        <v>536.29999999999995</v>
      </c>
      <c r="E48" s="6">
        <v>7.02</v>
      </c>
      <c r="F48" s="41">
        <v>0.7</v>
      </c>
      <c r="G48" s="5" t="s">
        <v>39</v>
      </c>
      <c r="H48" s="5" t="s">
        <v>52</v>
      </c>
      <c r="I48" s="8"/>
      <c r="J48" s="14">
        <v>5</v>
      </c>
      <c r="K48" s="12" t="s">
        <v>164</v>
      </c>
      <c r="L48" s="6">
        <v>1070.45</v>
      </c>
      <c r="M48" s="20">
        <v>26.667000000000002</v>
      </c>
      <c r="N48" s="21">
        <v>19.480004999999998</v>
      </c>
      <c r="O48" s="6">
        <v>20.277000000000001</v>
      </c>
      <c r="P48" s="7"/>
      <c r="Q48" s="7">
        <v>18.198</v>
      </c>
      <c r="R48" s="36">
        <v>3.3932500466157006E-2</v>
      </c>
      <c r="S48" s="7">
        <v>7.1869990000000001</v>
      </c>
      <c r="T48" s="21">
        <v>41.901000000000003</v>
      </c>
      <c r="U48" s="7">
        <v>36</v>
      </c>
      <c r="V48" s="7">
        <v>2.2027359999999998</v>
      </c>
      <c r="W48" s="7">
        <v>1.89252</v>
      </c>
      <c r="X48" s="7">
        <v>4.9842639999999996</v>
      </c>
      <c r="Y48" s="7">
        <v>0.31021500000000002</v>
      </c>
      <c r="Z48" s="22">
        <f t="shared" si="1"/>
        <v>1.2774996000000001</v>
      </c>
    </row>
    <row r="49" spans="1:26" x14ac:dyDescent="0.25">
      <c r="A49" s="4">
        <v>46</v>
      </c>
      <c r="B49" s="6">
        <v>2025</v>
      </c>
      <c r="C49" s="6">
        <v>12</v>
      </c>
      <c r="D49" s="6">
        <v>536.29999999999995</v>
      </c>
      <c r="E49" s="6">
        <v>7.02</v>
      </c>
      <c r="F49" s="41">
        <v>0.7</v>
      </c>
      <c r="G49" s="5" t="s">
        <v>39</v>
      </c>
      <c r="H49" s="5" t="s">
        <v>53</v>
      </c>
      <c r="I49" s="8"/>
      <c r="J49" s="14">
        <v>5</v>
      </c>
      <c r="K49" s="12" t="s">
        <v>164</v>
      </c>
      <c r="L49" s="6">
        <v>1070.45</v>
      </c>
      <c r="M49" s="20">
        <v>26.306999999999999</v>
      </c>
      <c r="N49" s="21">
        <v>20.172001000000002</v>
      </c>
      <c r="O49" s="6">
        <v>20.277000000000001</v>
      </c>
      <c r="P49" s="7"/>
      <c r="Q49" s="7">
        <v>18.844000000000001</v>
      </c>
      <c r="R49" s="36">
        <v>3.5137050158493388E-2</v>
      </c>
      <c r="S49" s="7">
        <v>6.1349989999999996</v>
      </c>
      <c r="T49" s="21">
        <v>41.505000000000003</v>
      </c>
      <c r="U49" s="7">
        <v>37</v>
      </c>
      <c r="V49" s="7">
        <v>2.181918</v>
      </c>
      <c r="W49" s="7">
        <v>1.94509</v>
      </c>
      <c r="X49" s="7">
        <v>3.9530820000000002</v>
      </c>
      <c r="Y49" s="7">
        <v>0.23682700000000001</v>
      </c>
      <c r="Z49" s="22">
        <f t="shared" si="1"/>
        <v>1.3228487999999998</v>
      </c>
    </row>
    <row r="50" spans="1:26" x14ac:dyDescent="0.25">
      <c r="A50" s="4">
        <v>47</v>
      </c>
      <c r="B50" s="6">
        <v>2025</v>
      </c>
      <c r="C50" s="6">
        <v>12</v>
      </c>
      <c r="D50" s="6">
        <v>536.29999999999995</v>
      </c>
      <c r="E50" s="6">
        <v>7.02</v>
      </c>
      <c r="F50" s="41">
        <v>0.7</v>
      </c>
      <c r="G50" s="5" t="s">
        <v>39</v>
      </c>
      <c r="H50" s="5" t="s">
        <v>54</v>
      </c>
      <c r="I50" s="8"/>
      <c r="J50" s="14">
        <v>5</v>
      </c>
      <c r="K50" s="12" t="s">
        <v>164</v>
      </c>
      <c r="L50" s="6">
        <v>1070.49</v>
      </c>
      <c r="M50" s="20">
        <v>26.45</v>
      </c>
      <c r="N50" s="21">
        <v>19.28</v>
      </c>
      <c r="O50" s="6">
        <v>20.277000000000001</v>
      </c>
      <c r="P50" s="7"/>
      <c r="Q50" s="7">
        <v>18.010000000000002</v>
      </c>
      <c r="R50" s="36">
        <v>3.3581950400895025E-2</v>
      </c>
      <c r="S50" s="7">
        <v>7.17</v>
      </c>
      <c r="T50" s="21">
        <v>50.408999999999999</v>
      </c>
      <c r="U50" s="7">
        <v>45</v>
      </c>
      <c r="V50" s="7">
        <v>2.6500010000000001</v>
      </c>
      <c r="W50" s="7">
        <v>2.36565</v>
      </c>
      <c r="X50" s="7">
        <v>4.5199990000000003</v>
      </c>
      <c r="Y50" s="7">
        <v>0.28435100000000002</v>
      </c>
      <c r="Z50" s="22">
        <f t="shared" si="1"/>
        <v>1.264302</v>
      </c>
    </row>
    <row r="51" spans="1:26" x14ac:dyDescent="0.25">
      <c r="A51" s="4">
        <v>48</v>
      </c>
      <c r="B51" s="6">
        <v>2025</v>
      </c>
      <c r="C51" s="6">
        <v>12</v>
      </c>
      <c r="D51" s="6">
        <v>536.29999999999995</v>
      </c>
      <c r="E51" s="6">
        <v>7.02</v>
      </c>
      <c r="F51" s="41">
        <v>0.7</v>
      </c>
      <c r="G51" s="5" t="s">
        <v>39</v>
      </c>
      <c r="H51" s="5" t="s">
        <v>55</v>
      </c>
      <c r="I51" s="8"/>
      <c r="J51" s="14">
        <v>5</v>
      </c>
      <c r="K51" s="12" t="s">
        <v>162</v>
      </c>
      <c r="L51" s="6">
        <v>1953.41</v>
      </c>
      <c r="M51" s="20">
        <v>40.658999999999999</v>
      </c>
      <c r="N51" s="21">
        <v>30.168002000000001</v>
      </c>
      <c r="O51" s="6">
        <v>20.277000000000001</v>
      </c>
      <c r="P51" s="7"/>
      <c r="Q51" s="7">
        <v>15.443999999999999</v>
      </c>
      <c r="R51" s="36">
        <v>2.8797314935670334E-2</v>
      </c>
      <c r="S51" s="7">
        <v>10.491</v>
      </c>
      <c r="T51" s="21">
        <v>58.959000000000003</v>
      </c>
      <c r="U51" s="7">
        <v>46.351999999999997</v>
      </c>
      <c r="V51" s="7">
        <v>3.099475</v>
      </c>
      <c r="W51" s="7">
        <v>2.436725</v>
      </c>
      <c r="X51" s="7">
        <v>7.3915259999999998</v>
      </c>
      <c r="Y51" s="7">
        <v>0</v>
      </c>
      <c r="Z51" s="22">
        <f t="shared" si="1"/>
        <v>1.0841687999999998</v>
      </c>
    </row>
    <row r="52" spans="1:26" x14ac:dyDescent="0.25">
      <c r="A52" s="4">
        <v>49</v>
      </c>
      <c r="B52" s="6">
        <v>2025</v>
      </c>
      <c r="C52" s="6">
        <v>12</v>
      </c>
      <c r="D52" s="6">
        <v>536.29999999999995</v>
      </c>
      <c r="E52" s="6">
        <v>7.02</v>
      </c>
      <c r="F52" s="41">
        <v>0.7</v>
      </c>
      <c r="G52" s="5" t="s">
        <v>39</v>
      </c>
      <c r="H52" s="5" t="s">
        <v>56</v>
      </c>
      <c r="I52" s="8"/>
      <c r="J52" s="14">
        <v>5</v>
      </c>
      <c r="K52" s="12" t="s">
        <v>162</v>
      </c>
      <c r="L52" s="6">
        <v>1956.24</v>
      </c>
      <c r="M52" s="20">
        <v>44.03</v>
      </c>
      <c r="N52" s="21">
        <v>35.129998000000001</v>
      </c>
      <c r="O52" s="6">
        <v>20.277000000000001</v>
      </c>
      <c r="P52" s="7"/>
      <c r="Q52" s="7">
        <v>17.957999999999998</v>
      </c>
      <c r="R52" s="36">
        <v>3.3484989744545966E-2</v>
      </c>
      <c r="S52" s="7">
        <v>8.9000009999999996</v>
      </c>
      <c r="T52" s="21">
        <v>68.078999999999994</v>
      </c>
      <c r="U52" s="7">
        <v>58</v>
      </c>
      <c r="V52" s="7">
        <v>3.578913</v>
      </c>
      <c r="W52" s="7">
        <v>3.0490599999999999</v>
      </c>
      <c r="X52" s="7">
        <v>5.3210879999999996</v>
      </c>
      <c r="Y52" s="7">
        <v>0.52985400000000005</v>
      </c>
      <c r="Z52" s="22">
        <f t="shared" si="1"/>
        <v>1.2606515999999999</v>
      </c>
    </row>
    <row r="53" spans="1:26" x14ac:dyDescent="0.25">
      <c r="A53" s="4">
        <v>50</v>
      </c>
      <c r="B53" s="6">
        <v>2025</v>
      </c>
      <c r="C53" s="6">
        <v>12</v>
      </c>
      <c r="D53" s="6">
        <v>536.29999999999995</v>
      </c>
      <c r="E53" s="6">
        <v>7.02</v>
      </c>
      <c r="F53" s="41">
        <v>0.7</v>
      </c>
      <c r="G53" s="5" t="s">
        <v>39</v>
      </c>
      <c r="H53" s="5" t="s">
        <v>57</v>
      </c>
      <c r="I53" s="8" t="s">
        <v>117</v>
      </c>
      <c r="J53" s="14">
        <v>5</v>
      </c>
      <c r="K53" s="12" t="s">
        <v>164</v>
      </c>
      <c r="L53" s="6">
        <v>1070.55</v>
      </c>
      <c r="M53" s="20">
        <v>27.178999999999998</v>
      </c>
      <c r="N53" s="21">
        <v>20.722000000000001</v>
      </c>
      <c r="O53" s="6">
        <v>20.277000000000001</v>
      </c>
      <c r="P53" s="7"/>
      <c r="Q53" s="7">
        <v>19.356000000000002</v>
      </c>
      <c r="R53" s="36">
        <v>3.6091739697930267E-2</v>
      </c>
      <c r="S53" s="7">
        <v>6.456995</v>
      </c>
      <c r="T53" s="21">
        <v>42.148000000000003</v>
      </c>
      <c r="U53" s="7">
        <v>46</v>
      </c>
      <c r="V53" s="7">
        <v>2.2157200000000001</v>
      </c>
      <c r="W53" s="7">
        <v>2.4182199999999998</v>
      </c>
      <c r="X53" s="7">
        <v>4.2412799999999997</v>
      </c>
      <c r="Y53" s="7">
        <v>-0.20250499999999999</v>
      </c>
      <c r="Z53" s="22">
        <f t="shared" si="1"/>
        <v>1.3587912</v>
      </c>
    </row>
    <row r="54" spans="1:26" x14ac:dyDescent="0.25">
      <c r="A54" s="4">
        <v>51</v>
      </c>
      <c r="B54" s="6">
        <v>2025</v>
      </c>
      <c r="C54" s="6">
        <v>12</v>
      </c>
      <c r="D54" s="6">
        <v>536.29999999999995</v>
      </c>
      <c r="E54" s="6">
        <v>7.02</v>
      </c>
      <c r="F54" s="41">
        <v>0.7</v>
      </c>
      <c r="G54" s="5" t="s">
        <v>39</v>
      </c>
      <c r="H54" s="5" t="s">
        <v>57</v>
      </c>
      <c r="I54" s="8" t="s">
        <v>146</v>
      </c>
      <c r="J54" s="14">
        <v>5</v>
      </c>
      <c r="K54" s="12" t="s">
        <v>164</v>
      </c>
      <c r="L54" s="6">
        <v>1098.8</v>
      </c>
      <c r="M54" s="20">
        <v>28.55</v>
      </c>
      <c r="N54" s="21">
        <v>21.049994999999999</v>
      </c>
      <c r="O54" s="6">
        <v>20.277000000000001</v>
      </c>
      <c r="P54" s="7"/>
      <c r="Q54" s="7">
        <v>19.157</v>
      </c>
      <c r="R54" s="36">
        <v>3.5720678724594446E-2</v>
      </c>
      <c r="S54" s="7">
        <v>7.5000020000000003</v>
      </c>
      <c r="T54" s="21">
        <v>54.256</v>
      </c>
      <c r="U54" s="7">
        <v>51</v>
      </c>
      <c r="V54" s="7">
        <v>2.8522379999999998</v>
      </c>
      <c r="W54" s="7">
        <v>2.6810700000000001</v>
      </c>
      <c r="X54" s="7">
        <v>4.6477620000000002</v>
      </c>
      <c r="Y54" s="7">
        <v>0.17116999999999999</v>
      </c>
      <c r="Z54" s="22">
        <f t="shared" si="1"/>
        <v>1.3448213999999998</v>
      </c>
    </row>
    <row r="55" spans="1:26" x14ac:dyDescent="0.25">
      <c r="A55" s="4">
        <v>52</v>
      </c>
      <c r="B55" s="6">
        <v>2025</v>
      </c>
      <c r="C55" s="6">
        <v>12</v>
      </c>
      <c r="D55" s="6">
        <v>536.29999999999995</v>
      </c>
      <c r="E55" s="6">
        <v>7.02</v>
      </c>
      <c r="F55" s="41">
        <v>0.7</v>
      </c>
      <c r="G55" s="5" t="s">
        <v>39</v>
      </c>
      <c r="H55" s="5" t="s">
        <v>58</v>
      </c>
      <c r="I55" s="8" t="s">
        <v>138</v>
      </c>
      <c r="J55" s="14">
        <v>9</v>
      </c>
      <c r="K55" s="12" t="s">
        <v>164</v>
      </c>
      <c r="L55" s="6">
        <v>2120.4</v>
      </c>
      <c r="M55" s="20">
        <v>49.435000000000002</v>
      </c>
      <c r="N55" s="21">
        <v>35.115983999999997</v>
      </c>
      <c r="O55" s="6">
        <v>20.277000000000001</v>
      </c>
      <c r="P55" s="7"/>
      <c r="Q55" s="7">
        <v>16.561</v>
      </c>
      <c r="R55" s="36">
        <v>3.0880104419168379E-2</v>
      </c>
      <c r="S55" s="7">
        <v>14.319008</v>
      </c>
      <c r="T55" s="21">
        <v>74.010000000000005</v>
      </c>
      <c r="U55" s="7">
        <v>59</v>
      </c>
      <c r="V55" s="7">
        <v>3.8907060000000002</v>
      </c>
      <c r="W55" s="7">
        <v>3.1016300000000001</v>
      </c>
      <c r="X55" s="7">
        <v>10.428293</v>
      </c>
      <c r="Y55" s="7">
        <v>0.78908400000000001</v>
      </c>
      <c r="Z55" s="22">
        <f t="shared" si="1"/>
        <v>1.1625821999999999</v>
      </c>
    </row>
    <row r="56" spans="1:26" x14ac:dyDescent="0.25">
      <c r="A56" s="4">
        <v>53</v>
      </c>
      <c r="B56" s="6">
        <v>2025</v>
      </c>
      <c r="C56" s="6">
        <v>12</v>
      </c>
      <c r="D56" s="6">
        <v>536.29999999999995</v>
      </c>
      <c r="E56" s="6">
        <v>7.02</v>
      </c>
      <c r="F56" s="41">
        <v>0.7</v>
      </c>
      <c r="G56" s="5" t="s">
        <v>39</v>
      </c>
      <c r="H56" s="5" t="s">
        <v>58</v>
      </c>
      <c r="I56" s="8" t="s">
        <v>147</v>
      </c>
      <c r="J56" s="14">
        <v>9</v>
      </c>
      <c r="K56" s="12" t="s">
        <v>164</v>
      </c>
      <c r="L56" s="6">
        <v>2120.4</v>
      </c>
      <c r="M56" s="20">
        <v>48.238999999999997</v>
      </c>
      <c r="N56" s="21">
        <v>34.945991999999997</v>
      </c>
      <c r="O56" s="6">
        <v>20.277000000000001</v>
      </c>
      <c r="P56" s="7"/>
      <c r="Q56" s="7">
        <v>16.480999999999998</v>
      </c>
      <c r="R56" s="36">
        <v>3.0730934178631361E-2</v>
      </c>
      <c r="S56" s="7">
        <v>13.293004</v>
      </c>
      <c r="T56" s="21">
        <v>75.12</v>
      </c>
      <c r="U56" s="7">
        <v>63.7</v>
      </c>
      <c r="V56" s="7">
        <v>3.949058</v>
      </c>
      <c r="W56" s="7">
        <v>3.3487089999999999</v>
      </c>
      <c r="X56" s="7">
        <v>9.3439409999999992</v>
      </c>
      <c r="Y56" s="7">
        <v>0.60035300000000003</v>
      </c>
      <c r="Z56" s="22">
        <f t="shared" si="1"/>
        <v>1.1569661999999998</v>
      </c>
    </row>
    <row r="57" spans="1:26" x14ac:dyDescent="0.25">
      <c r="A57" s="4">
        <v>54</v>
      </c>
      <c r="B57" s="6">
        <v>2025</v>
      </c>
      <c r="C57" s="6">
        <v>12</v>
      </c>
      <c r="D57" s="6">
        <v>536.29999999999995</v>
      </c>
      <c r="E57" s="6">
        <v>7.02</v>
      </c>
      <c r="F57" s="41">
        <v>0.7</v>
      </c>
      <c r="G57" s="5" t="s">
        <v>39</v>
      </c>
      <c r="H57" s="5" t="s">
        <v>59</v>
      </c>
      <c r="I57" s="8" t="s">
        <v>117</v>
      </c>
      <c r="J57" s="14">
        <v>5</v>
      </c>
      <c r="K57" s="12" t="s">
        <v>164</v>
      </c>
      <c r="L57" s="6">
        <v>1075.3499999999999</v>
      </c>
      <c r="M57" s="20">
        <v>26.533000000000001</v>
      </c>
      <c r="N57" s="21">
        <v>20.382004999999999</v>
      </c>
      <c r="O57" s="6">
        <v>20.277000000000001</v>
      </c>
      <c r="P57" s="7"/>
      <c r="Q57" s="7">
        <v>18.953999999999997</v>
      </c>
      <c r="R57" s="36">
        <v>3.5342159239231771E-2</v>
      </c>
      <c r="S57" s="7">
        <v>6.1509999999999998</v>
      </c>
      <c r="T57" s="21">
        <v>32.642000000000003</v>
      </c>
      <c r="U57" s="7">
        <v>29</v>
      </c>
      <c r="V57" s="7">
        <v>1.7159899999999999</v>
      </c>
      <c r="W57" s="7">
        <v>1.5245299999999999</v>
      </c>
      <c r="X57" s="7">
        <v>4.4350100000000001</v>
      </c>
      <c r="Y57" s="7">
        <v>0.19145999999999999</v>
      </c>
      <c r="Z57" s="22">
        <f t="shared" si="1"/>
        <v>1.3305707999999998</v>
      </c>
    </row>
    <row r="58" spans="1:26" x14ac:dyDescent="0.25">
      <c r="A58" s="4">
        <v>55</v>
      </c>
      <c r="B58" s="6">
        <v>2025</v>
      </c>
      <c r="C58" s="6">
        <v>12</v>
      </c>
      <c r="D58" s="6">
        <v>536.29999999999995</v>
      </c>
      <c r="E58" s="6">
        <v>7.02</v>
      </c>
      <c r="F58" s="41">
        <v>0.7</v>
      </c>
      <c r="G58" s="5" t="s">
        <v>39</v>
      </c>
      <c r="H58" s="5" t="s">
        <v>59</v>
      </c>
      <c r="I58" s="8" t="s">
        <v>146</v>
      </c>
      <c r="J58" s="14">
        <v>5</v>
      </c>
      <c r="K58" s="12" t="s">
        <v>164</v>
      </c>
      <c r="L58" s="6">
        <v>1104.6400000000001</v>
      </c>
      <c r="M58" s="20">
        <v>27.728999999999999</v>
      </c>
      <c r="N58" s="21">
        <v>20.551000999999999</v>
      </c>
      <c r="O58" s="6">
        <v>20.277000000000001</v>
      </c>
      <c r="P58" s="7"/>
      <c r="Q58" s="7">
        <v>18.603999999999999</v>
      </c>
      <c r="R58" s="36">
        <v>3.4689539436882341E-2</v>
      </c>
      <c r="S58" s="7">
        <v>7.1780010000000001</v>
      </c>
      <c r="T58" s="21">
        <v>44.947000000000003</v>
      </c>
      <c r="U58" s="7">
        <v>28</v>
      </c>
      <c r="V58" s="7">
        <v>2.3628640000000001</v>
      </c>
      <c r="W58" s="7">
        <v>1.4719599999999999</v>
      </c>
      <c r="X58" s="7">
        <v>4.8151359999999999</v>
      </c>
      <c r="Y58" s="7">
        <v>0.89090499999999995</v>
      </c>
      <c r="Z58" s="22">
        <f t="shared" si="1"/>
        <v>1.3060007999999999</v>
      </c>
    </row>
    <row r="59" spans="1:26" x14ac:dyDescent="0.25">
      <c r="A59" s="4">
        <v>56</v>
      </c>
      <c r="B59" s="6">
        <v>2025</v>
      </c>
      <c r="C59" s="6">
        <v>12</v>
      </c>
      <c r="D59" s="6">
        <v>536.29999999999995</v>
      </c>
      <c r="E59" s="6">
        <v>7.02</v>
      </c>
      <c r="F59" s="41">
        <v>0.7</v>
      </c>
      <c r="G59" s="5" t="s">
        <v>39</v>
      </c>
      <c r="H59" s="5" t="s">
        <v>60</v>
      </c>
      <c r="I59" s="8"/>
      <c r="J59" s="14">
        <v>5</v>
      </c>
      <c r="K59" s="12" t="s">
        <v>162</v>
      </c>
      <c r="L59" s="6">
        <v>1954.77</v>
      </c>
      <c r="M59" s="20">
        <v>45.49</v>
      </c>
      <c r="N59" s="21">
        <v>35.427002000000002</v>
      </c>
      <c r="O59" s="6">
        <v>20.277000000000001</v>
      </c>
      <c r="P59" s="7"/>
      <c r="Q59" s="7">
        <v>18.123000000000001</v>
      </c>
      <c r="R59" s="36">
        <v>3.3792653365653555E-2</v>
      </c>
      <c r="S59" s="7">
        <v>10.062998</v>
      </c>
      <c r="T59" s="21">
        <v>70.491</v>
      </c>
      <c r="U59" s="7">
        <v>70.891999999999996</v>
      </c>
      <c r="V59" s="7">
        <v>3.7057120000000001</v>
      </c>
      <c r="W59" s="7">
        <v>3.7267929999999998</v>
      </c>
      <c r="X59" s="7">
        <v>6.3572879999999996</v>
      </c>
      <c r="Y59" s="7">
        <v>-2.1083000000000001E-2</v>
      </c>
      <c r="Z59" s="22">
        <f t="shared" si="1"/>
        <v>1.2722346</v>
      </c>
    </row>
    <row r="60" spans="1:26" x14ac:dyDescent="0.25">
      <c r="A60" s="4">
        <v>57</v>
      </c>
      <c r="B60" s="6">
        <v>2025</v>
      </c>
      <c r="C60" s="6">
        <v>12</v>
      </c>
      <c r="D60" s="6">
        <v>536.29999999999995</v>
      </c>
      <c r="E60" s="6">
        <v>7.02</v>
      </c>
      <c r="F60" s="41">
        <v>0.7</v>
      </c>
      <c r="G60" s="5" t="s">
        <v>39</v>
      </c>
      <c r="H60" s="5" t="s">
        <v>61</v>
      </c>
      <c r="I60" s="8"/>
      <c r="J60" s="14">
        <v>5</v>
      </c>
      <c r="K60" s="12" t="s">
        <v>162</v>
      </c>
      <c r="L60" s="6">
        <v>1953.33</v>
      </c>
      <c r="M60" s="20">
        <v>40.904000000000003</v>
      </c>
      <c r="N60" s="21">
        <v>30.748007999999999</v>
      </c>
      <c r="O60" s="6">
        <v>20.277000000000001</v>
      </c>
      <c r="P60" s="7"/>
      <c r="Q60" s="7">
        <v>15.741000000000001</v>
      </c>
      <c r="R60" s="36">
        <v>2.9351109453663999E-2</v>
      </c>
      <c r="S60" s="7">
        <v>10.156001</v>
      </c>
      <c r="T60" s="21">
        <v>74.126999999999995</v>
      </c>
      <c r="U60" s="7">
        <v>50</v>
      </c>
      <c r="V60" s="7">
        <v>3.8968560000000001</v>
      </c>
      <c r="W60" s="7">
        <v>2.6284999999999998</v>
      </c>
      <c r="X60" s="7">
        <v>6.2591450000000002</v>
      </c>
      <c r="Y60" s="7">
        <v>1.268357</v>
      </c>
      <c r="Z60" s="22">
        <f t="shared" si="1"/>
        <v>1.1050182000000002</v>
      </c>
    </row>
    <row r="61" spans="1:26" x14ac:dyDescent="0.25">
      <c r="A61" s="4">
        <v>58</v>
      </c>
      <c r="B61" s="6">
        <v>2025</v>
      </c>
      <c r="C61" s="6">
        <v>12</v>
      </c>
      <c r="D61" s="6">
        <v>536.29999999999995</v>
      </c>
      <c r="E61" s="6">
        <v>7.02</v>
      </c>
      <c r="F61" s="41">
        <v>0.7</v>
      </c>
      <c r="G61" s="5" t="s">
        <v>39</v>
      </c>
      <c r="H61" s="5" t="s">
        <v>62</v>
      </c>
      <c r="I61" s="8" t="s">
        <v>117</v>
      </c>
      <c r="J61" s="14">
        <v>5</v>
      </c>
      <c r="K61" s="12" t="s">
        <v>164</v>
      </c>
      <c r="L61" s="6">
        <v>1099.6099999999999</v>
      </c>
      <c r="M61" s="20">
        <v>26.625</v>
      </c>
      <c r="N61" s="21">
        <v>20.081993000000001</v>
      </c>
      <c r="O61" s="6">
        <v>20.277000000000001</v>
      </c>
      <c r="P61" s="7"/>
      <c r="Q61" s="7">
        <v>18.263000000000002</v>
      </c>
      <c r="R61" s="36">
        <v>3.4053701286593331E-2</v>
      </c>
      <c r="S61" s="7">
        <v>6.5430020000000004</v>
      </c>
      <c r="T61" s="21">
        <v>43.262999999999998</v>
      </c>
      <c r="U61" s="7">
        <v>38.003999999999998</v>
      </c>
      <c r="V61" s="7">
        <v>2.2743359999999999</v>
      </c>
      <c r="W61" s="7">
        <v>1.99787</v>
      </c>
      <c r="X61" s="7">
        <v>4.2686640000000002</v>
      </c>
      <c r="Y61" s="7">
        <v>0.27646799999999999</v>
      </c>
      <c r="Z61" s="22">
        <f t="shared" si="1"/>
        <v>1.2820626000000002</v>
      </c>
    </row>
    <row r="62" spans="1:26" x14ac:dyDescent="0.25">
      <c r="A62" s="4">
        <v>59</v>
      </c>
      <c r="B62" s="6">
        <v>2025</v>
      </c>
      <c r="C62" s="6">
        <v>12</v>
      </c>
      <c r="D62" s="6">
        <v>536.29999999999995</v>
      </c>
      <c r="E62" s="6">
        <v>7.02</v>
      </c>
      <c r="F62" s="41">
        <v>0.7</v>
      </c>
      <c r="G62" s="5" t="s">
        <v>39</v>
      </c>
      <c r="H62" s="5" t="s">
        <v>62</v>
      </c>
      <c r="I62" s="8" t="s">
        <v>146</v>
      </c>
      <c r="J62" s="14">
        <v>5</v>
      </c>
      <c r="K62" s="12" t="s">
        <v>164</v>
      </c>
      <c r="L62" s="6">
        <v>1098.42</v>
      </c>
      <c r="M62" s="20">
        <v>26.298999999999999</v>
      </c>
      <c r="N62" s="21">
        <v>19.724004000000001</v>
      </c>
      <c r="O62" s="6">
        <v>20.277000000000001</v>
      </c>
      <c r="P62" s="7"/>
      <c r="Q62" s="7">
        <v>17.957000000000001</v>
      </c>
      <c r="R62" s="36">
        <v>3.3483125116539253E-2</v>
      </c>
      <c r="S62" s="7">
        <v>6.574999</v>
      </c>
      <c r="T62" s="21">
        <v>44.134999999999998</v>
      </c>
      <c r="U62" s="7">
        <v>43.5</v>
      </c>
      <c r="V62" s="7">
        <v>2.3201770000000002</v>
      </c>
      <c r="W62" s="7">
        <v>2.2867950000000001</v>
      </c>
      <c r="X62" s="7">
        <v>4.2548240000000002</v>
      </c>
      <c r="Y62" s="7">
        <v>3.3381000000000001E-2</v>
      </c>
      <c r="Z62" s="22">
        <f t="shared" si="1"/>
        <v>1.2605814</v>
      </c>
    </row>
    <row r="63" spans="1:26" x14ac:dyDescent="0.25">
      <c r="A63" s="4">
        <v>60</v>
      </c>
      <c r="B63" s="6">
        <v>2025</v>
      </c>
      <c r="C63" s="6">
        <v>12</v>
      </c>
      <c r="D63" s="6">
        <v>536.29999999999995</v>
      </c>
      <c r="E63" s="6">
        <v>7.02</v>
      </c>
      <c r="F63" s="41">
        <v>0.7</v>
      </c>
      <c r="G63" s="5" t="s">
        <v>39</v>
      </c>
      <c r="H63" s="5" t="s">
        <v>63</v>
      </c>
      <c r="I63" s="8"/>
      <c r="J63" s="14">
        <v>9</v>
      </c>
      <c r="K63" s="12" t="s">
        <v>164</v>
      </c>
      <c r="L63" s="6">
        <v>2122.62</v>
      </c>
      <c r="M63" s="20">
        <v>52.750999999999998</v>
      </c>
      <c r="N63" s="21">
        <v>40.060994000000001</v>
      </c>
      <c r="O63" s="6">
        <v>20.277000000000001</v>
      </c>
      <c r="P63" s="7"/>
      <c r="Q63" s="7">
        <v>18.873000000000001</v>
      </c>
      <c r="R63" s="36">
        <v>3.5191124370688054E-2</v>
      </c>
      <c r="S63" s="7">
        <v>12.689985999999999</v>
      </c>
      <c r="T63" s="21">
        <v>89.16</v>
      </c>
      <c r="U63" s="7">
        <v>83</v>
      </c>
      <c r="V63" s="7">
        <v>4.6871409999999996</v>
      </c>
      <c r="W63" s="7">
        <v>4.3633100000000002</v>
      </c>
      <c r="X63" s="7">
        <v>8.0028579999999998</v>
      </c>
      <c r="Y63" s="7">
        <v>0.32381700000000002</v>
      </c>
      <c r="Z63" s="22">
        <f t="shared" si="1"/>
        <v>1.3248846000000001</v>
      </c>
    </row>
    <row r="64" spans="1:26" x14ac:dyDescent="0.25">
      <c r="A64" s="4">
        <v>61</v>
      </c>
      <c r="B64" s="6">
        <v>2025</v>
      </c>
      <c r="C64" s="6">
        <v>12</v>
      </c>
      <c r="D64" s="6">
        <v>536.29999999999995</v>
      </c>
      <c r="E64" s="6">
        <v>7.02</v>
      </c>
      <c r="F64" s="41">
        <v>0.7</v>
      </c>
      <c r="G64" s="5" t="s">
        <v>64</v>
      </c>
      <c r="H64" s="5" t="s">
        <v>20</v>
      </c>
      <c r="I64" s="8"/>
      <c r="J64" s="14">
        <v>5</v>
      </c>
      <c r="K64" s="12" t="s">
        <v>165</v>
      </c>
      <c r="L64" s="6">
        <v>2785.97</v>
      </c>
      <c r="M64" s="20">
        <v>63.320999999999998</v>
      </c>
      <c r="N64" s="21">
        <v>54.366</v>
      </c>
      <c r="O64" s="6">
        <v>20.277000000000001</v>
      </c>
      <c r="P64" s="7"/>
      <c r="Q64" s="7">
        <v>19.513999999999999</v>
      </c>
      <c r="R64" s="36">
        <v>3.6386350922990862E-2</v>
      </c>
      <c r="S64" s="7">
        <v>8.9550000000000001</v>
      </c>
      <c r="T64" s="21">
        <v>49.16</v>
      </c>
      <c r="U64" s="7">
        <v>47.185000000000002</v>
      </c>
      <c r="V64" s="7">
        <v>2.5843410000000002</v>
      </c>
      <c r="W64" s="7">
        <v>2.4805160000000002</v>
      </c>
      <c r="X64" s="7">
        <v>6.3706589999999998</v>
      </c>
      <c r="Y64" s="7">
        <v>0</v>
      </c>
      <c r="Z64" s="22">
        <f t="shared" si="1"/>
        <v>1.3698827999999998</v>
      </c>
    </row>
    <row r="65" spans="1:26" x14ac:dyDescent="0.25">
      <c r="A65" s="4">
        <v>62</v>
      </c>
      <c r="B65" s="6">
        <v>2025</v>
      </c>
      <c r="C65" s="6">
        <v>12</v>
      </c>
      <c r="D65" s="6">
        <v>536.29999999999995</v>
      </c>
      <c r="E65" s="6">
        <v>7.02</v>
      </c>
      <c r="F65" s="41">
        <v>0.7</v>
      </c>
      <c r="G65" s="5" t="s">
        <v>64</v>
      </c>
      <c r="H65" s="5" t="s">
        <v>21</v>
      </c>
      <c r="I65" s="8"/>
      <c r="J65" s="14">
        <v>5</v>
      </c>
      <c r="K65" s="12" t="s">
        <v>165</v>
      </c>
      <c r="L65" s="6">
        <v>2716.6</v>
      </c>
      <c r="M65" s="20">
        <v>62.05</v>
      </c>
      <c r="N65" s="21">
        <v>54.442</v>
      </c>
      <c r="O65" s="6">
        <v>20.277000000000001</v>
      </c>
      <c r="P65" s="7"/>
      <c r="Q65" s="7">
        <v>20.04</v>
      </c>
      <c r="R65" s="36">
        <v>3.7367145254521728E-2</v>
      </c>
      <c r="S65" s="7">
        <v>7.6079999999999997</v>
      </c>
      <c r="T65" s="21">
        <v>51.42</v>
      </c>
      <c r="U65" s="7">
        <v>59.345999999999997</v>
      </c>
      <c r="V65" s="7">
        <v>2.7031489999999998</v>
      </c>
      <c r="W65" s="7">
        <v>3.1198199999999998</v>
      </c>
      <c r="X65" s="7">
        <v>4.4881789999999997</v>
      </c>
      <c r="Y65" s="7">
        <v>0</v>
      </c>
      <c r="Z65" s="22">
        <f t="shared" si="1"/>
        <v>1.4068079999999998</v>
      </c>
    </row>
    <row r="66" spans="1:26" x14ac:dyDescent="0.25">
      <c r="A66" s="4">
        <v>63</v>
      </c>
      <c r="B66" s="6">
        <v>2025</v>
      </c>
      <c r="C66" s="6">
        <v>12</v>
      </c>
      <c r="D66" s="6">
        <v>536.29999999999995</v>
      </c>
      <c r="E66" s="6">
        <v>7.02</v>
      </c>
      <c r="F66" s="41">
        <v>0.7</v>
      </c>
      <c r="G66" s="5" t="s">
        <v>64</v>
      </c>
      <c r="H66" s="5" t="s">
        <v>65</v>
      </c>
      <c r="I66" s="8"/>
      <c r="J66" s="14">
        <v>9</v>
      </c>
      <c r="K66" s="12"/>
      <c r="L66" s="6">
        <v>3701.78</v>
      </c>
      <c r="M66" s="20">
        <v>0</v>
      </c>
      <c r="N66" s="21">
        <v>0</v>
      </c>
      <c r="O66" s="6">
        <v>20.277000000000001</v>
      </c>
      <c r="P66" s="7"/>
      <c r="Q66" s="7">
        <v>0</v>
      </c>
      <c r="R66" s="36">
        <v>0</v>
      </c>
      <c r="S66" s="7">
        <v>0</v>
      </c>
      <c r="T66" s="21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22">
        <f t="shared" si="1"/>
        <v>0</v>
      </c>
    </row>
    <row r="67" spans="1:26" x14ac:dyDescent="0.25">
      <c r="A67" s="4">
        <v>64</v>
      </c>
      <c r="B67" s="6">
        <v>2025</v>
      </c>
      <c r="C67" s="6">
        <v>12</v>
      </c>
      <c r="D67" s="6">
        <v>536.29999999999995</v>
      </c>
      <c r="E67" s="6">
        <v>7.02</v>
      </c>
      <c r="F67" s="41">
        <v>0.7</v>
      </c>
      <c r="G67" s="5" t="s">
        <v>64</v>
      </c>
      <c r="H67" s="5" t="s">
        <v>42</v>
      </c>
      <c r="I67" s="8"/>
      <c r="J67" s="14">
        <v>5</v>
      </c>
      <c r="K67" s="12" t="s">
        <v>162</v>
      </c>
      <c r="L67" s="6">
        <v>2741.26</v>
      </c>
      <c r="M67" s="20">
        <v>38.341000000000001</v>
      </c>
      <c r="N67" s="21">
        <v>21.294003</v>
      </c>
      <c r="O67" s="6">
        <v>20.277000000000001</v>
      </c>
      <c r="P67" s="7"/>
      <c r="Q67" s="7">
        <v>7.7679999999999998</v>
      </c>
      <c r="R67" s="36">
        <v>1.4484430356143951E-2</v>
      </c>
      <c r="S67" s="7">
        <v>17.046999</v>
      </c>
      <c r="T67" s="21">
        <v>128.41999999999999</v>
      </c>
      <c r="U67" s="7">
        <v>103.5</v>
      </c>
      <c r="V67" s="7">
        <v>6.7510389999999996</v>
      </c>
      <c r="W67" s="7">
        <v>5.440995</v>
      </c>
      <c r="X67" s="7">
        <v>10.295961999999999</v>
      </c>
      <c r="Y67" s="7">
        <v>1.3100430000000001</v>
      </c>
      <c r="Z67" s="22">
        <f t="shared" si="1"/>
        <v>0.54531359999999995</v>
      </c>
    </row>
    <row r="68" spans="1:26" x14ac:dyDescent="0.25">
      <c r="A68" s="4">
        <v>65</v>
      </c>
      <c r="B68" s="6">
        <v>2025</v>
      </c>
      <c r="C68" s="6">
        <v>12</v>
      </c>
      <c r="D68" s="6">
        <v>536.29999999999995</v>
      </c>
      <c r="E68" s="6">
        <v>7.02</v>
      </c>
      <c r="F68" s="41">
        <v>0.7</v>
      </c>
      <c r="G68" s="5" t="s">
        <v>64</v>
      </c>
      <c r="H68" s="5" t="s">
        <v>23</v>
      </c>
      <c r="I68" s="8"/>
      <c r="J68" s="14">
        <v>5</v>
      </c>
      <c r="K68" s="12" t="s">
        <v>162</v>
      </c>
      <c r="L68" s="6">
        <v>3142.14</v>
      </c>
      <c r="M68" s="20">
        <v>68.837999999999994</v>
      </c>
      <c r="N68" s="21">
        <v>52.468004000000001</v>
      </c>
      <c r="O68" s="6">
        <v>20.277000000000001</v>
      </c>
      <c r="P68" s="7"/>
      <c r="Q68" s="7">
        <v>16.698</v>
      </c>
      <c r="R68" s="36">
        <v>3.1135558456088015E-2</v>
      </c>
      <c r="S68" s="7">
        <v>16.369993999999998</v>
      </c>
      <c r="T68" s="21">
        <v>95.53</v>
      </c>
      <c r="U68" s="7">
        <v>74.5</v>
      </c>
      <c r="V68" s="7">
        <v>5.0220120000000001</v>
      </c>
      <c r="W68" s="7">
        <v>3.9164650000000001</v>
      </c>
      <c r="X68" s="7">
        <v>11.347989</v>
      </c>
      <c r="Y68" s="7">
        <v>1.1055410000000001</v>
      </c>
      <c r="Z68" s="22">
        <f t="shared" si="1"/>
        <v>1.1721995999999999</v>
      </c>
    </row>
    <row r="69" spans="1:26" x14ac:dyDescent="0.25">
      <c r="A69" s="4">
        <v>66</v>
      </c>
      <c r="B69" s="6">
        <v>2025</v>
      </c>
      <c r="C69" s="6">
        <v>12</v>
      </c>
      <c r="D69" s="6">
        <v>536.29999999999995</v>
      </c>
      <c r="E69" s="6">
        <v>7.02</v>
      </c>
      <c r="F69" s="41">
        <v>0.7</v>
      </c>
      <c r="G69" s="5" t="s">
        <v>64</v>
      </c>
      <c r="H69" s="5" t="s">
        <v>25</v>
      </c>
      <c r="I69" s="8"/>
      <c r="J69" s="14">
        <v>5</v>
      </c>
      <c r="K69" s="12" t="s">
        <v>162</v>
      </c>
      <c r="L69" s="6">
        <v>3149.26</v>
      </c>
      <c r="M69" s="20">
        <v>69.697000000000003</v>
      </c>
      <c r="N69" s="21">
        <v>53.97</v>
      </c>
      <c r="O69" s="6">
        <v>20.277000000000001</v>
      </c>
      <c r="P69" s="7"/>
      <c r="Q69" s="7">
        <v>17.137</v>
      </c>
      <c r="R69" s="36">
        <v>3.1954130151034869E-2</v>
      </c>
      <c r="S69" s="7">
        <v>15.727</v>
      </c>
      <c r="T69" s="21">
        <v>98.15</v>
      </c>
      <c r="U69" s="7">
        <v>72</v>
      </c>
      <c r="V69" s="7">
        <v>5.1597460000000002</v>
      </c>
      <c r="W69" s="7">
        <v>3.78504</v>
      </c>
      <c r="X69" s="7">
        <v>10.567254</v>
      </c>
      <c r="Y69" s="7">
        <v>1.374706</v>
      </c>
      <c r="Z69" s="22">
        <f t="shared" si="1"/>
        <v>1.2030174</v>
      </c>
    </row>
    <row r="70" spans="1:26" x14ac:dyDescent="0.25">
      <c r="A70" s="4">
        <v>67</v>
      </c>
      <c r="B70" s="6">
        <v>2025</v>
      </c>
      <c r="C70" s="6">
        <v>12</v>
      </c>
      <c r="D70" s="6">
        <v>536.29999999999995</v>
      </c>
      <c r="E70" s="6">
        <v>7.02</v>
      </c>
      <c r="F70" s="41">
        <v>0.7</v>
      </c>
      <c r="G70" s="5" t="s">
        <v>64</v>
      </c>
      <c r="H70" s="5" t="s">
        <v>27</v>
      </c>
      <c r="I70" s="8"/>
      <c r="J70" s="14">
        <v>5</v>
      </c>
      <c r="K70" s="12" t="s">
        <v>162</v>
      </c>
      <c r="L70" s="6">
        <v>1726.14</v>
      </c>
      <c r="M70" s="20">
        <v>39.58</v>
      </c>
      <c r="N70" s="21">
        <v>34.335002000000003</v>
      </c>
      <c r="O70" s="6">
        <v>20.277000000000001</v>
      </c>
      <c r="P70" s="7"/>
      <c r="Q70" s="7">
        <v>19.890999999999998</v>
      </c>
      <c r="R70" s="36">
        <v>3.7089315681521538E-2</v>
      </c>
      <c r="S70" s="7">
        <v>5.2450029999999996</v>
      </c>
      <c r="T70" s="21">
        <v>48.71</v>
      </c>
      <c r="U70" s="7">
        <v>45.851999999999997</v>
      </c>
      <c r="V70" s="7">
        <v>2.5606849999999999</v>
      </c>
      <c r="W70" s="7">
        <v>2.4104399999999999</v>
      </c>
      <c r="X70" s="7">
        <v>2.6843159999999999</v>
      </c>
      <c r="Y70" s="7">
        <v>0.15024799999999999</v>
      </c>
      <c r="Z70" s="22">
        <f t="shared" si="1"/>
        <v>1.3963481999999998</v>
      </c>
    </row>
    <row r="71" spans="1:26" x14ac:dyDescent="0.25">
      <c r="A71" s="4">
        <v>68</v>
      </c>
      <c r="B71" s="6">
        <v>2025</v>
      </c>
      <c r="C71" s="6">
        <v>12</v>
      </c>
      <c r="D71" s="6">
        <v>536.29999999999995</v>
      </c>
      <c r="E71" s="6">
        <v>7.02</v>
      </c>
      <c r="F71" s="41">
        <v>0.7</v>
      </c>
      <c r="G71" s="5" t="s">
        <v>66</v>
      </c>
      <c r="H71" s="5" t="s">
        <v>20</v>
      </c>
      <c r="I71" s="8"/>
      <c r="J71" s="14">
        <v>5</v>
      </c>
      <c r="K71" s="12" t="s">
        <v>162</v>
      </c>
      <c r="L71" s="6">
        <v>1967.04</v>
      </c>
      <c r="M71" s="20">
        <v>49.317</v>
      </c>
      <c r="N71" s="21">
        <v>37.803998999999997</v>
      </c>
      <c r="O71" s="6">
        <v>20.277000000000001</v>
      </c>
      <c r="P71" s="7"/>
      <c r="Q71" s="7">
        <v>19.219000000000001</v>
      </c>
      <c r="R71" s="36">
        <v>3.5836285661010631E-2</v>
      </c>
      <c r="S71" s="7">
        <v>11.513</v>
      </c>
      <c r="T71" s="21">
        <v>88.228999999999999</v>
      </c>
      <c r="U71" s="7">
        <v>84.751999999999995</v>
      </c>
      <c r="V71" s="7">
        <v>4.6381990000000002</v>
      </c>
      <c r="W71" s="7">
        <v>4.4554130000000001</v>
      </c>
      <c r="X71" s="7">
        <v>6.8747999999999996</v>
      </c>
      <c r="Y71" s="7">
        <v>0</v>
      </c>
      <c r="Z71" s="22">
        <f>Q71*E71/100</f>
        <v>1.3491738</v>
      </c>
    </row>
    <row r="72" spans="1:26" x14ac:dyDescent="0.25">
      <c r="A72" s="4">
        <v>69</v>
      </c>
      <c r="B72" s="6">
        <v>2025</v>
      </c>
      <c r="C72" s="6">
        <v>12</v>
      </c>
      <c r="D72" s="6">
        <v>536.29999999999995</v>
      </c>
      <c r="E72" s="6">
        <v>7.02</v>
      </c>
      <c r="F72" s="41">
        <v>0.7</v>
      </c>
      <c r="G72" s="5" t="s">
        <v>66</v>
      </c>
      <c r="H72" s="5" t="s">
        <v>21</v>
      </c>
      <c r="I72" s="8"/>
      <c r="J72" s="14">
        <v>5</v>
      </c>
      <c r="K72" s="12" t="s">
        <v>162</v>
      </c>
      <c r="L72" s="6">
        <v>1980.85</v>
      </c>
      <c r="M72" s="20">
        <v>51.317999999999998</v>
      </c>
      <c r="N72" s="21">
        <v>40.538003000000003</v>
      </c>
      <c r="O72" s="6">
        <v>20.277000000000001</v>
      </c>
      <c r="P72" s="7"/>
      <c r="Q72" s="7">
        <v>20.465</v>
      </c>
      <c r="R72" s="36">
        <v>3.8159612157374609E-2</v>
      </c>
      <c r="S72" s="7">
        <v>10.78</v>
      </c>
      <c r="T72" s="21">
        <v>56.435000000000002</v>
      </c>
      <c r="U72" s="7">
        <v>54.222000000000001</v>
      </c>
      <c r="V72" s="7">
        <v>2.9667880000000002</v>
      </c>
      <c r="W72" s="7">
        <v>2.8504510000000001</v>
      </c>
      <c r="X72" s="7">
        <v>7.813212</v>
      </c>
      <c r="Y72" s="7">
        <v>0</v>
      </c>
      <c r="Z72" s="22">
        <f t="shared" si="1"/>
        <v>1.4366429999999999</v>
      </c>
    </row>
    <row r="73" spans="1:26" x14ac:dyDescent="0.25">
      <c r="A73" s="4">
        <v>70</v>
      </c>
      <c r="B73" s="6">
        <v>2025</v>
      </c>
      <c r="C73" s="6">
        <v>12</v>
      </c>
      <c r="D73" s="6">
        <v>536.29999999999995</v>
      </c>
      <c r="E73" s="6">
        <v>7.02</v>
      </c>
      <c r="F73" s="41">
        <v>0.7</v>
      </c>
      <c r="G73" s="5" t="s">
        <v>66</v>
      </c>
      <c r="H73" s="5" t="s">
        <v>67</v>
      </c>
      <c r="I73" s="8"/>
      <c r="J73" s="14">
        <v>5</v>
      </c>
      <c r="K73" s="12" t="s">
        <v>162</v>
      </c>
      <c r="L73" s="6">
        <v>1986.9</v>
      </c>
      <c r="M73" s="20">
        <v>48.587000000000003</v>
      </c>
      <c r="N73" s="21">
        <v>36.590003000000003</v>
      </c>
      <c r="O73" s="6">
        <v>20.277000000000001</v>
      </c>
      <c r="P73" s="7"/>
      <c r="Q73" s="7">
        <v>18.415999999999997</v>
      </c>
      <c r="R73" s="36">
        <v>3.433898937162036E-2</v>
      </c>
      <c r="S73" s="7">
        <v>11.997</v>
      </c>
      <c r="T73" s="21">
        <v>92.983999999999995</v>
      </c>
      <c r="U73" s="7">
        <v>96.5</v>
      </c>
      <c r="V73" s="7">
        <v>4.8881690000000004</v>
      </c>
      <c r="W73" s="7">
        <v>5.0730050000000002</v>
      </c>
      <c r="X73" s="7">
        <v>7.1088300000000002</v>
      </c>
      <c r="Y73" s="7">
        <v>-0.184836</v>
      </c>
      <c r="Z73" s="22">
        <f t="shared" si="1"/>
        <v>1.2928031999999996</v>
      </c>
    </row>
    <row r="74" spans="1:26" x14ac:dyDescent="0.25">
      <c r="A74" s="4">
        <v>71</v>
      </c>
      <c r="B74" s="6">
        <v>2025</v>
      </c>
      <c r="C74" s="6">
        <v>12</v>
      </c>
      <c r="D74" s="6">
        <v>536.29999999999995</v>
      </c>
      <c r="E74" s="6">
        <v>7.02</v>
      </c>
      <c r="F74" s="41">
        <v>0.7</v>
      </c>
      <c r="G74" s="5" t="s">
        <v>66</v>
      </c>
      <c r="H74" s="5" t="s">
        <v>68</v>
      </c>
      <c r="I74" s="8"/>
      <c r="J74" s="14">
        <v>5</v>
      </c>
      <c r="K74" s="12" t="s">
        <v>164</v>
      </c>
      <c r="L74" s="6">
        <v>1094.6400000000001</v>
      </c>
      <c r="M74" s="20">
        <v>27.762</v>
      </c>
      <c r="N74" s="21">
        <v>22.140996000000001</v>
      </c>
      <c r="O74" s="6">
        <v>20.277000000000001</v>
      </c>
      <c r="P74" s="7"/>
      <c r="Q74" s="7">
        <v>20.226999999999997</v>
      </c>
      <c r="R74" s="36">
        <v>3.7715830691776989E-2</v>
      </c>
      <c r="S74" s="7">
        <v>5.621003</v>
      </c>
      <c r="T74" s="21">
        <v>27.501000000000001</v>
      </c>
      <c r="U74" s="7">
        <v>24</v>
      </c>
      <c r="V74" s="7">
        <v>1.4457279999999999</v>
      </c>
      <c r="W74" s="7">
        <v>1.2616799999999999</v>
      </c>
      <c r="X74" s="7">
        <v>4.1752719999999997</v>
      </c>
      <c r="Y74" s="7">
        <v>0.18405099999999999</v>
      </c>
      <c r="Z74" s="22">
        <f t="shared" si="1"/>
        <v>1.4199353999999997</v>
      </c>
    </row>
    <row r="75" spans="1:26" x14ac:dyDescent="0.25">
      <c r="A75" s="4">
        <v>72</v>
      </c>
      <c r="B75" s="6">
        <v>2025</v>
      </c>
      <c r="C75" s="6">
        <v>12</v>
      </c>
      <c r="D75" s="6">
        <v>536.29999999999995</v>
      </c>
      <c r="E75" s="6">
        <v>7.02</v>
      </c>
      <c r="F75" s="41">
        <v>0.7</v>
      </c>
      <c r="G75" s="5" t="s">
        <v>66</v>
      </c>
      <c r="H75" s="5" t="s">
        <v>22</v>
      </c>
      <c r="I75" s="8"/>
      <c r="J75" s="14">
        <v>9</v>
      </c>
      <c r="K75" s="12" t="s">
        <v>162</v>
      </c>
      <c r="L75" s="6">
        <v>4723.3100000000004</v>
      </c>
      <c r="M75" s="20">
        <v>103.985</v>
      </c>
      <c r="N75" s="21">
        <v>74.673013999999995</v>
      </c>
      <c r="O75" s="6">
        <v>20.277000000000001</v>
      </c>
      <c r="P75" s="7"/>
      <c r="Q75" s="7">
        <v>15.808999999999999</v>
      </c>
      <c r="R75" s="36">
        <v>2.9477904158120457E-2</v>
      </c>
      <c r="S75" s="7">
        <v>29.312010000000001</v>
      </c>
      <c r="T75" s="21">
        <v>175.62</v>
      </c>
      <c r="U75" s="7">
        <v>164</v>
      </c>
      <c r="V75" s="7">
        <v>9.2323430000000002</v>
      </c>
      <c r="W75" s="7">
        <v>8.62148</v>
      </c>
      <c r="X75" s="7">
        <v>20.079654999999999</v>
      </c>
      <c r="Y75" s="7">
        <v>0.610873</v>
      </c>
      <c r="Z75" s="22">
        <f t="shared" si="1"/>
        <v>1.1097917999999998</v>
      </c>
    </row>
    <row r="76" spans="1:26" x14ac:dyDescent="0.25">
      <c r="A76" s="4">
        <v>73</v>
      </c>
      <c r="B76" s="6">
        <v>2025</v>
      </c>
      <c r="C76" s="6">
        <v>12</v>
      </c>
      <c r="D76" s="6">
        <v>536.29999999999995</v>
      </c>
      <c r="E76" s="6">
        <v>7.02</v>
      </c>
      <c r="F76" s="41">
        <v>0.7</v>
      </c>
      <c r="G76" s="5" t="s">
        <v>66</v>
      </c>
      <c r="H76" s="5" t="s">
        <v>23</v>
      </c>
      <c r="I76" s="8" t="s">
        <v>117</v>
      </c>
      <c r="J76" s="14">
        <v>5</v>
      </c>
      <c r="K76" s="12" t="s">
        <v>164</v>
      </c>
      <c r="L76" s="6">
        <v>1103.68</v>
      </c>
      <c r="M76" s="20">
        <v>16.849</v>
      </c>
      <c r="N76" s="21">
        <v>10.964994000000001</v>
      </c>
      <c r="O76" s="6">
        <v>20.277000000000001</v>
      </c>
      <c r="P76" s="7"/>
      <c r="Q76" s="7">
        <v>9.9349999999999987</v>
      </c>
      <c r="R76" s="36">
        <v>1.8525079246690286E-2</v>
      </c>
      <c r="S76" s="7">
        <v>5.8840019999999997</v>
      </c>
      <c r="T76" s="21">
        <v>39.4</v>
      </c>
      <c r="U76" s="7">
        <v>43</v>
      </c>
      <c r="V76" s="7">
        <v>2.0712579999999998</v>
      </c>
      <c r="W76" s="7">
        <v>2.26051</v>
      </c>
      <c r="X76" s="7">
        <v>3.8127420000000001</v>
      </c>
      <c r="Y76" s="7">
        <v>-0.18925</v>
      </c>
      <c r="Z76" s="22">
        <f t="shared" si="1"/>
        <v>0.69743699999999986</v>
      </c>
    </row>
    <row r="77" spans="1:26" x14ac:dyDescent="0.25">
      <c r="A77" s="4">
        <v>74</v>
      </c>
      <c r="B77" s="6">
        <v>2025</v>
      </c>
      <c r="C77" s="6">
        <v>12</v>
      </c>
      <c r="D77" s="6">
        <v>536.29999999999995</v>
      </c>
      <c r="E77" s="6">
        <v>7.02</v>
      </c>
      <c r="F77" s="41">
        <v>0.7</v>
      </c>
      <c r="G77" s="5" t="s">
        <v>66</v>
      </c>
      <c r="H77" s="5" t="s">
        <v>23</v>
      </c>
      <c r="I77" s="8" t="s">
        <v>146</v>
      </c>
      <c r="J77" s="14">
        <v>5</v>
      </c>
      <c r="K77" s="12" t="s">
        <v>164</v>
      </c>
      <c r="L77" s="6">
        <v>1070.45</v>
      </c>
      <c r="M77" s="20">
        <v>27.013000000000002</v>
      </c>
      <c r="N77" s="21">
        <v>20.617999999999999</v>
      </c>
      <c r="O77" s="6">
        <v>20.277000000000001</v>
      </c>
      <c r="P77" s="7"/>
      <c r="Q77" s="7">
        <v>19.260999999999999</v>
      </c>
      <c r="R77" s="36">
        <v>3.5914600037292563E-2</v>
      </c>
      <c r="S77" s="7">
        <v>6.3949980000000002</v>
      </c>
      <c r="T77" s="21">
        <v>40.856999999999999</v>
      </c>
      <c r="U77" s="7">
        <v>44</v>
      </c>
      <c r="V77" s="7">
        <v>2.1478519999999999</v>
      </c>
      <c r="W77" s="7">
        <v>2.3130799999999998</v>
      </c>
      <c r="X77" s="7">
        <v>4.2471490000000003</v>
      </c>
      <c r="Y77" s="7">
        <v>-0.16522999999999999</v>
      </c>
      <c r="Z77" s="22">
        <f t="shared" si="1"/>
        <v>1.3521221999999997</v>
      </c>
    </row>
    <row r="78" spans="1:26" x14ac:dyDescent="0.25">
      <c r="A78" s="4">
        <v>75</v>
      </c>
      <c r="B78" s="6">
        <v>2025</v>
      </c>
      <c r="C78" s="6">
        <v>12</v>
      </c>
      <c r="D78" s="6">
        <v>536.29999999999995</v>
      </c>
      <c r="E78" s="6">
        <v>7.02</v>
      </c>
      <c r="F78" s="41">
        <v>0.7</v>
      </c>
      <c r="G78" s="5" t="s">
        <v>66</v>
      </c>
      <c r="H78" s="5" t="s">
        <v>25</v>
      </c>
      <c r="I78" s="8" t="s">
        <v>117</v>
      </c>
      <c r="J78" s="14">
        <v>5</v>
      </c>
      <c r="K78" s="12" t="s">
        <v>164</v>
      </c>
      <c r="L78" s="6">
        <v>1096.3499999999999</v>
      </c>
      <c r="M78" s="20">
        <v>27.472999999999999</v>
      </c>
      <c r="N78" s="21">
        <v>21.431000000000001</v>
      </c>
      <c r="O78" s="6">
        <v>20.277000000000001</v>
      </c>
      <c r="P78" s="7"/>
      <c r="Q78" s="7">
        <v>19.547999999999998</v>
      </c>
      <c r="R78" s="36">
        <v>3.6449748275219095E-2</v>
      </c>
      <c r="S78" s="7">
        <v>6.0419989999999997</v>
      </c>
      <c r="T78" s="21">
        <v>38.621000000000002</v>
      </c>
      <c r="U78" s="7">
        <v>41</v>
      </c>
      <c r="V78" s="7">
        <v>2.0303059999999999</v>
      </c>
      <c r="W78" s="7">
        <v>2.15537</v>
      </c>
      <c r="X78" s="7">
        <v>4.0116940000000003</v>
      </c>
      <c r="Y78" s="7">
        <v>-0.12506500000000001</v>
      </c>
      <c r="Z78" s="22">
        <f t="shared" si="1"/>
        <v>1.3722695999999999</v>
      </c>
    </row>
    <row r="79" spans="1:26" x14ac:dyDescent="0.25">
      <c r="A79" s="4">
        <v>76</v>
      </c>
      <c r="B79" s="6">
        <v>2025</v>
      </c>
      <c r="C79" s="6">
        <v>12</v>
      </c>
      <c r="D79" s="6">
        <v>536.29999999999995</v>
      </c>
      <c r="E79" s="6">
        <v>7.02</v>
      </c>
      <c r="F79" s="41">
        <v>0.7</v>
      </c>
      <c r="G79" s="5" t="s">
        <v>66</v>
      </c>
      <c r="H79" s="5" t="s">
        <v>25</v>
      </c>
      <c r="I79" s="8" t="s">
        <v>146</v>
      </c>
      <c r="J79" s="14">
        <v>5</v>
      </c>
      <c r="K79" s="12" t="s">
        <v>164</v>
      </c>
      <c r="L79" s="6">
        <v>1075.32</v>
      </c>
      <c r="M79" s="20">
        <v>27.484999999999999</v>
      </c>
      <c r="N79" s="21">
        <v>20.844004999999999</v>
      </c>
      <c r="O79" s="6">
        <v>20.277000000000001</v>
      </c>
      <c r="P79" s="7"/>
      <c r="Q79" s="7">
        <v>19.383999999999997</v>
      </c>
      <c r="R79" s="36">
        <v>3.6143949282118212E-2</v>
      </c>
      <c r="S79" s="7">
        <v>6.6409950000000002</v>
      </c>
      <c r="T79" s="21">
        <v>39.347999999999999</v>
      </c>
      <c r="U79" s="7">
        <v>33.5</v>
      </c>
      <c r="V79" s="7">
        <v>2.068524</v>
      </c>
      <c r="W79" s="7">
        <v>1.7610950000000001</v>
      </c>
      <c r="X79" s="7">
        <v>4.572476</v>
      </c>
      <c r="Y79" s="7">
        <v>0.30742399999999998</v>
      </c>
      <c r="Z79" s="22">
        <f t="shared" si="1"/>
        <v>1.3607567999999999</v>
      </c>
    </row>
    <row r="80" spans="1:26" x14ac:dyDescent="0.25">
      <c r="A80" s="4">
        <v>77</v>
      </c>
      <c r="B80" s="6">
        <v>2025</v>
      </c>
      <c r="C80" s="6">
        <v>12</v>
      </c>
      <c r="D80" s="6">
        <v>536.29999999999995</v>
      </c>
      <c r="E80" s="6">
        <v>7.02</v>
      </c>
      <c r="F80" s="41">
        <v>0.7</v>
      </c>
      <c r="G80" s="5" t="s">
        <v>66</v>
      </c>
      <c r="H80" s="5" t="s">
        <v>27</v>
      </c>
      <c r="I80" s="8" t="s">
        <v>117</v>
      </c>
      <c r="J80" s="14">
        <v>5</v>
      </c>
      <c r="K80" s="12" t="s">
        <v>164</v>
      </c>
      <c r="L80" s="6">
        <v>1100.21</v>
      </c>
      <c r="M80" s="20">
        <v>27.358000000000001</v>
      </c>
      <c r="N80" s="21">
        <v>20.988001000000001</v>
      </c>
      <c r="O80" s="6">
        <v>20.277000000000001</v>
      </c>
      <c r="P80" s="7"/>
      <c r="Q80" s="7">
        <v>19.076000000000001</v>
      </c>
      <c r="R80" s="36">
        <v>3.5569643856050721E-2</v>
      </c>
      <c r="S80" s="7">
        <v>6.3700010000000002</v>
      </c>
      <c r="T80" s="21">
        <v>37.83</v>
      </c>
      <c r="U80" s="7">
        <v>40.557000000000002</v>
      </c>
      <c r="V80" s="7">
        <v>1.988723</v>
      </c>
      <c r="W80" s="7">
        <v>2.132082</v>
      </c>
      <c r="X80" s="7">
        <v>4.381278</v>
      </c>
      <c r="Y80" s="7">
        <v>-0.14335800000000001</v>
      </c>
      <c r="Z80" s="22">
        <f t="shared" si="1"/>
        <v>1.3391352000000001</v>
      </c>
    </row>
    <row r="81" spans="1:26" x14ac:dyDescent="0.25">
      <c r="A81" s="4">
        <v>78</v>
      </c>
      <c r="B81" s="6">
        <v>2025</v>
      </c>
      <c r="C81" s="6">
        <v>12</v>
      </c>
      <c r="D81" s="6">
        <v>536.29999999999995</v>
      </c>
      <c r="E81" s="6">
        <v>7.02</v>
      </c>
      <c r="F81" s="41">
        <v>0.7</v>
      </c>
      <c r="G81" s="5" t="s">
        <v>66</v>
      </c>
      <c r="H81" s="5" t="s">
        <v>27</v>
      </c>
      <c r="I81" s="8" t="s">
        <v>146</v>
      </c>
      <c r="J81" s="14">
        <v>5</v>
      </c>
      <c r="K81" s="12" t="s">
        <v>164</v>
      </c>
      <c r="L81" s="6">
        <v>1070.05</v>
      </c>
      <c r="M81" s="20">
        <v>27.872</v>
      </c>
      <c r="N81" s="21">
        <v>21.663996999999998</v>
      </c>
      <c r="O81" s="6">
        <v>20.277000000000001</v>
      </c>
      <c r="P81" s="7"/>
      <c r="Q81" s="7">
        <v>20.245999999999999</v>
      </c>
      <c r="R81" s="36">
        <v>3.7751258623904535E-2</v>
      </c>
      <c r="S81" s="7">
        <v>6.2080039999999999</v>
      </c>
      <c r="T81" s="21">
        <v>24.832000000000001</v>
      </c>
      <c r="U81" s="7">
        <v>25.170999999999999</v>
      </c>
      <c r="V81" s="7">
        <v>1.305418</v>
      </c>
      <c r="W81" s="7">
        <v>1.32324</v>
      </c>
      <c r="X81" s="7">
        <v>4.9025819999999998</v>
      </c>
      <c r="Y81" s="7">
        <v>-1.7818000000000001E-2</v>
      </c>
      <c r="Z81" s="22">
        <f t="shared" si="1"/>
        <v>1.4212691999999998</v>
      </c>
    </row>
    <row r="82" spans="1:26" x14ac:dyDescent="0.25">
      <c r="A82" s="4">
        <v>79</v>
      </c>
      <c r="B82" s="6">
        <v>2025</v>
      </c>
      <c r="C82" s="6">
        <v>12</v>
      </c>
      <c r="D82" s="6">
        <v>536.29999999999995</v>
      </c>
      <c r="E82" s="6">
        <v>7.02</v>
      </c>
      <c r="F82" s="41">
        <v>0.7</v>
      </c>
      <c r="G82" s="5" t="s">
        <v>66</v>
      </c>
      <c r="H82" s="5" t="s">
        <v>69</v>
      </c>
      <c r="I82" s="8" t="s">
        <v>117</v>
      </c>
      <c r="J82" s="14">
        <v>5</v>
      </c>
      <c r="K82" s="16" t="s">
        <v>164</v>
      </c>
      <c r="L82" s="6">
        <v>1098.4000000000001</v>
      </c>
      <c r="M82" s="20">
        <v>27.419</v>
      </c>
      <c r="N82" s="21">
        <v>19.023994999999999</v>
      </c>
      <c r="O82" s="6">
        <v>20.277000000000001</v>
      </c>
      <c r="P82" s="7"/>
      <c r="Q82" s="7">
        <v>17.32</v>
      </c>
      <c r="R82" s="36">
        <v>3.2295357076263291E-2</v>
      </c>
      <c r="S82" s="7">
        <v>8.3949979999999993</v>
      </c>
      <c r="T82" s="21">
        <v>59.968000000000004</v>
      </c>
      <c r="U82" s="7">
        <v>55.01</v>
      </c>
      <c r="V82" s="7">
        <v>3.1525180000000002</v>
      </c>
      <c r="W82" s="7">
        <v>2.8918759999999999</v>
      </c>
      <c r="X82" s="7">
        <v>5.2424819999999999</v>
      </c>
      <c r="Y82" s="7">
        <v>0.26063999999999998</v>
      </c>
      <c r="Z82" s="22">
        <f t="shared" si="1"/>
        <v>1.2158640000000001</v>
      </c>
    </row>
    <row r="83" spans="1:26" x14ac:dyDescent="0.25">
      <c r="A83" s="4">
        <v>80</v>
      </c>
      <c r="B83" s="6">
        <v>2025</v>
      </c>
      <c r="C83" s="6">
        <v>12</v>
      </c>
      <c r="D83" s="6">
        <v>536.29999999999995</v>
      </c>
      <c r="E83" s="6">
        <v>7.02</v>
      </c>
      <c r="F83" s="41">
        <v>0.7</v>
      </c>
      <c r="G83" s="5" t="s">
        <v>66</v>
      </c>
      <c r="H83" s="5" t="s">
        <v>69</v>
      </c>
      <c r="I83" s="8" t="s">
        <v>146</v>
      </c>
      <c r="J83" s="14">
        <v>5</v>
      </c>
      <c r="K83" s="16" t="s">
        <v>164</v>
      </c>
      <c r="L83" s="6">
        <v>1076.94</v>
      </c>
      <c r="M83" s="20">
        <v>29.558</v>
      </c>
      <c r="N83" s="21">
        <v>22.647998000000001</v>
      </c>
      <c r="O83" s="6">
        <v>20.277000000000001</v>
      </c>
      <c r="P83" s="7"/>
      <c r="Q83" s="7">
        <v>21.03</v>
      </c>
      <c r="R83" s="36">
        <v>3.9213126981167259E-2</v>
      </c>
      <c r="S83" s="7">
        <v>6.9099959999999996</v>
      </c>
      <c r="T83" s="21">
        <v>39.36</v>
      </c>
      <c r="U83" s="7">
        <v>30</v>
      </c>
      <c r="V83" s="7">
        <v>2.0691549999999999</v>
      </c>
      <c r="W83" s="7">
        <v>1.5770999999999999</v>
      </c>
      <c r="X83" s="7">
        <v>4.840846</v>
      </c>
      <c r="Y83" s="7">
        <v>0.49205100000000002</v>
      </c>
      <c r="Z83" s="22">
        <f t="shared" si="1"/>
        <v>1.4763059999999999</v>
      </c>
    </row>
    <row r="84" spans="1:26" x14ac:dyDescent="0.25">
      <c r="A84" s="4">
        <v>81</v>
      </c>
      <c r="B84" s="6">
        <v>2025</v>
      </c>
      <c r="C84" s="6">
        <v>12</v>
      </c>
      <c r="D84" s="6">
        <v>536.29999999999995</v>
      </c>
      <c r="E84" s="6">
        <v>7.02</v>
      </c>
      <c r="F84" s="41">
        <v>0.7</v>
      </c>
      <c r="G84" s="5" t="s">
        <v>66</v>
      </c>
      <c r="H84" s="5" t="s">
        <v>69</v>
      </c>
      <c r="I84" s="8" t="s">
        <v>153</v>
      </c>
      <c r="J84" s="14">
        <v>5</v>
      </c>
      <c r="K84" s="16" t="s">
        <v>164</v>
      </c>
      <c r="L84" s="6">
        <v>1102.26</v>
      </c>
      <c r="M84" s="20">
        <v>24.591000000000001</v>
      </c>
      <c r="N84" s="21">
        <v>16.811002999999999</v>
      </c>
      <c r="O84" s="6">
        <v>20.277000000000001</v>
      </c>
      <c r="P84" s="7"/>
      <c r="Q84" s="7">
        <v>15.251000000000001</v>
      </c>
      <c r="R84" s="36">
        <v>2.8437441730374796E-2</v>
      </c>
      <c r="S84" s="7">
        <v>7.7800050000000001</v>
      </c>
      <c r="T84" s="21">
        <v>40.44</v>
      </c>
      <c r="U84" s="7">
        <v>37</v>
      </c>
      <c r="V84" s="7">
        <v>2.125931</v>
      </c>
      <c r="W84" s="7">
        <v>1.94509</v>
      </c>
      <c r="X84" s="7">
        <v>5.6540699999999999</v>
      </c>
      <c r="Y84" s="7">
        <v>0.18084600000000001</v>
      </c>
      <c r="Z84" s="22">
        <f t="shared" si="1"/>
        <v>1.0706202</v>
      </c>
    </row>
    <row r="85" spans="1:26" x14ac:dyDescent="0.25">
      <c r="A85" s="4">
        <v>82</v>
      </c>
      <c r="B85" s="6">
        <v>2025</v>
      </c>
      <c r="C85" s="6">
        <v>12</v>
      </c>
      <c r="D85" s="6">
        <v>536.29999999999995</v>
      </c>
      <c r="E85" s="6">
        <v>7.02</v>
      </c>
      <c r="F85" s="41">
        <v>0.7</v>
      </c>
      <c r="G85" s="5" t="s">
        <v>66</v>
      </c>
      <c r="H85" s="5" t="s">
        <v>34</v>
      </c>
      <c r="I85" s="8" t="s">
        <v>138</v>
      </c>
      <c r="J85" s="14">
        <v>9</v>
      </c>
      <c r="K85" s="12" t="s">
        <v>164</v>
      </c>
      <c r="L85" s="6">
        <v>2120.4</v>
      </c>
      <c r="M85" s="20">
        <v>53.003</v>
      </c>
      <c r="N85" s="21">
        <v>38.817</v>
      </c>
      <c r="O85" s="6">
        <v>20.277000000000001</v>
      </c>
      <c r="P85" s="7"/>
      <c r="Q85" s="7">
        <v>18.306000000000001</v>
      </c>
      <c r="R85" s="36">
        <v>3.4133880290881977E-2</v>
      </c>
      <c r="S85" s="7">
        <v>14.186</v>
      </c>
      <c r="T85" s="21">
        <v>97.42</v>
      </c>
      <c r="U85" s="7">
        <v>114.752</v>
      </c>
      <c r="V85" s="7">
        <v>5.1213689999999996</v>
      </c>
      <c r="W85" s="7">
        <v>6.0325129999999998</v>
      </c>
      <c r="X85" s="7">
        <v>8.1534890000000004</v>
      </c>
      <c r="Y85" s="7">
        <v>0</v>
      </c>
      <c r="Z85" s="22">
        <f t="shared" si="1"/>
        <v>1.2850811999999998</v>
      </c>
    </row>
    <row r="86" spans="1:26" x14ac:dyDescent="0.25">
      <c r="A86" s="4">
        <v>83</v>
      </c>
      <c r="B86" s="6">
        <v>2025</v>
      </c>
      <c r="C86" s="6">
        <v>12</v>
      </c>
      <c r="D86" s="6">
        <v>536.29999999999995</v>
      </c>
      <c r="E86" s="6">
        <v>7.02</v>
      </c>
      <c r="F86" s="41">
        <v>0.7</v>
      </c>
      <c r="G86" s="5" t="s">
        <v>66</v>
      </c>
      <c r="H86" s="5" t="s">
        <v>34</v>
      </c>
      <c r="I86" s="8" t="s">
        <v>154</v>
      </c>
      <c r="J86" s="14">
        <v>5</v>
      </c>
      <c r="K86" s="12" t="s">
        <v>164</v>
      </c>
      <c r="L86" s="6">
        <v>1070.45</v>
      </c>
      <c r="M86" s="20">
        <v>25.635000000000002</v>
      </c>
      <c r="N86" s="21">
        <v>19.527995000000001</v>
      </c>
      <c r="O86" s="6">
        <v>20.277000000000001</v>
      </c>
      <c r="P86" s="7"/>
      <c r="Q86" s="7">
        <v>18.242999999999999</v>
      </c>
      <c r="R86" s="36">
        <v>3.4016408726459071E-2</v>
      </c>
      <c r="S86" s="7">
        <v>6.1069979999999999</v>
      </c>
      <c r="T86" s="21">
        <v>32.488999999999997</v>
      </c>
      <c r="U86" s="7">
        <v>42</v>
      </c>
      <c r="V86" s="7">
        <v>1.7079470000000001</v>
      </c>
      <c r="W86" s="7">
        <v>2.2079399999999998</v>
      </c>
      <c r="X86" s="7">
        <v>4.3990539999999996</v>
      </c>
      <c r="Y86" s="7">
        <v>-0.49999500000000002</v>
      </c>
      <c r="Z86" s="22">
        <f t="shared" si="1"/>
        <v>1.2806585999999998</v>
      </c>
    </row>
    <row r="87" spans="1:26" x14ac:dyDescent="0.25">
      <c r="A87" s="4">
        <v>84</v>
      </c>
      <c r="B87" s="6">
        <v>2025</v>
      </c>
      <c r="C87" s="6">
        <v>12</v>
      </c>
      <c r="D87" s="6">
        <v>536.29999999999995</v>
      </c>
      <c r="E87" s="6">
        <v>7.02</v>
      </c>
      <c r="F87" s="41">
        <v>0.7</v>
      </c>
      <c r="G87" s="5" t="s">
        <v>70</v>
      </c>
      <c r="H87" s="5" t="s">
        <v>71</v>
      </c>
      <c r="I87" s="8" t="s">
        <v>123</v>
      </c>
      <c r="J87" s="14">
        <v>5</v>
      </c>
      <c r="K87" s="12" t="s">
        <v>167</v>
      </c>
      <c r="L87" s="6">
        <v>721.42</v>
      </c>
      <c r="M87" s="20">
        <v>15.422000000000001</v>
      </c>
      <c r="N87" s="21">
        <v>11.967003</v>
      </c>
      <c r="O87" s="6">
        <v>20.277000000000001</v>
      </c>
      <c r="P87" s="7"/>
      <c r="Q87" s="7">
        <v>16.587999999999997</v>
      </c>
      <c r="R87" s="36">
        <v>3.0930449375349615E-2</v>
      </c>
      <c r="S87" s="7">
        <v>3.4550019999999999</v>
      </c>
      <c r="T87" s="21">
        <v>19.643999999999998</v>
      </c>
      <c r="U87" s="7">
        <v>13</v>
      </c>
      <c r="V87" s="7">
        <v>1.0326850000000001</v>
      </c>
      <c r="W87" s="7">
        <v>0.68340999999999996</v>
      </c>
      <c r="X87" s="7">
        <v>2.4223150000000002</v>
      </c>
      <c r="Y87" s="7">
        <v>0.349277</v>
      </c>
      <c r="Z87" s="22">
        <f t="shared" si="1"/>
        <v>1.1644775999999997</v>
      </c>
    </row>
    <row r="88" spans="1:26" x14ac:dyDescent="0.25">
      <c r="A88" s="4">
        <v>85</v>
      </c>
      <c r="B88" s="6">
        <v>2025</v>
      </c>
      <c r="C88" s="6">
        <v>12</v>
      </c>
      <c r="D88" s="6">
        <v>536.29999999999995</v>
      </c>
      <c r="E88" s="6">
        <v>7.02</v>
      </c>
      <c r="F88" s="41">
        <v>0.7</v>
      </c>
      <c r="G88" s="5" t="s">
        <v>70</v>
      </c>
      <c r="H88" s="5" t="s">
        <v>71</v>
      </c>
      <c r="I88" s="8" t="s">
        <v>124</v>
      </c>
      <c r="J88" s="14">
        <v>5</v>
      </c>
      <c r="K88" s="12" t="s">
        <v>167</v>
      </c>
      <c r="L88" s="6">
        <v>1382.11</v>
      </c>
      <c r="M88" s="20">
        <v>28.27</v>
      </c>
      <c r="N88" s="21">
        <v>22.059000000000001</v>
      </c>
      <c r="O88" s="6">
        <v>20.277000000000001</v>
      </c>
      <c r="P88" s="7"/>
      <c r="Q88" s="7">
        <v>15.959999999999999</v>
      </c>
      <c r="R88" s="36">
        <v>2.9759462987134066E-2</v>
      </c>
      <c r="S88" s="7">
        <v>6.2110029999999998</v>
      </c>
      <c r="T88" s="21">
        <v>34.26</v>
      </c>
      <c r="U88" s="7">
        <v>35</v>
      </c>
      <c r="V88" s="7">
        <v>1.801048</v>
      </c>
      <c r="W88" s="7">
        <v>1.83995</v>
      </c>
      <c r="X88" s="7">
        <v>4.4099519999999997</v>
      </c>
      <c r="Y88" s="7">
        <v>-3.8899000000000003E-2</v>
      </c>
      <c r="Z88" s="22">
        <f t="shared" si="1"/>
        <v>1.1203919999999998</v>
      </c>
    </row>
    <row r="89" spans="1:26" x14ac:dyDescent="0.25">
      <c r="A89" s="4">
        <v>86</v>
      </c>
      <c r="B89" s="6">
        <v>2025</v>
      </c>
      <c r="C89" s="6">
        <v>12</v>
      </c>
      <c r="D89" s="6">
        <v>536.29999999999995</v>
      </c>
      <c r="E89" s="6">
        <v>7.02</v>
      </c>
      <c r="F89" s="41">
        <v>0.7</v>
      </c>
      <c r="G89" s="5" t="s">
        <v>70</v>
      </c>
      <c r="H89" s="5" t="s">
        <v>71</v>
      </c>
      <c r="I89" s="8" t="s">
        <v>125</v>
      </c>
      <c r="J89" s="14">
        <v>5</v>
      </c>
      <c r="K89" s="12" t="s">
        <v>167</v>
      </c>
      <c r="L89" s="6">
        <v>1379.92</v>
      </c>
      <c r="M89" s="20">
        <v>30.827999999999999</v>
      </c>
      <c r="N89" s="21">
        <v>24.178996999999999</v>
      </c>
      <c r="O89" s="6">
        <v>20.277000000000001</v>
      </c>
      <c r="P89" s="7"/>
      <c r="Q89" s="7">
        <v>17.521999999999998</v>
      </c>
      <c r="R89" s="36">
        <v>3.2672011933619245E-2</v>
      </c>
      <c r="S89" s="7">
        <v>6.649</v>
      </c>
      <c r="T89" s="21">
        <v>46.89</v>
      </c>
      <c r="U89" s="7">
        <v>35.851999999999997</v>
      </c>
      <c r="V89" s="7">
        <v>2.4650069999999999</v>
      </c>
      <c r="W89" s="7">
        <v>1.8847400000000001</v>
      </c>
      <c r="X89" s="7">
        <v>4.1839919999999999</v>
      </c>
      <c r="Y89" s="7">
        <v>0</v>
      </c>
      <c r="Z89" s="22">
        <f t="shared" si="1"/>
        <v>1.2300443999999999</v>
      </c>
    </row>
    <row r="90" spans="1:26" x14ac:dyDescent="0.25">
      <c r="A90" s="4">
        <v>87</v>
      </c>
      <c r="B90" s="6">
        <v>2025</v>
      </c>
      <c r="C90" s="6">
        <v>12</v>
      </c>
      <c r="D90" s="6">
        <v>536.29999999999995</v>
      </c>
      <c r="E90" s="6">
        <v>7.02</v>
      </c>
      <c r="F90" s="41">
        <v>0.7</v>
      </c>
      <c r="G90" s="5" t="s">
        <v>70</v>
      </c>
      <c r="H90" s="5" t="s">
        <v>40</v>
      </c>
      <c r="I90" s="5"/>
      <c r="J90" s="14">
        <v>5</v>
      </c>
      <c r="K90" s="12" t="s">
        <v>165</v>
      </c>
      <c r="L90" s="6">
        <v>2699.11</v>
      </c>
      <c r="M90" s="20">
        <v>66.253</v>
      </c>
      <c r="N90" s="21">
        <v>50.928013</v>
      </c>
      <c r="O90" s="6">
        <v>20.277000000000001</v>
      </c>
      <c r="P90" s="7"/>
      <c r="Q90" s="7">
        <v>18.867999999999999</v>
      </c>
      <c r="R90" s="36">
        <v>3.5181801230654487E-2</v>
      </c>
      <c r="S90" s="7">
        <v>15.324994999999999</v>
      </c>
      <c r="T90" s="21">
        <v>96.95</v>
      </c>
      <c r="U90" s="7">
        <v>83</v>
      </c>
      <c r="V90" s="7">
        <v>5.0966620000000002</v>
      </c>
      <c r="W90" s="7">
        <v>4.3633100000000002</v>
      </c>
      <c r="X90" s="7">
        <v>10.228339</v>
      </c>
      <c r="Y90" s="7">
        <v>0.73334699999999997</v>
      </c>
      <c r="Z90" s="22">
        <f t="shared" si="1"/>
        <v>1.3245335999999996</v>
      </c>
    </row>
    <row r="91" spans="1:26" x14ac:dyDescent="0.25">
      <c r="A91" s="4">
        <v>88</v>
      </c>
      <c r="B91" s="6">
        <v>2025</v>
      </c>
      <c r="C91" s="6">
        <v>12</v>
      </c>
      <c r="D91" s="6">
        <v>536.29999999999995</v>
      </c>
      <c r="E91" s="6">
        <v>7.02</v>
      </c>
      <c r="F91" s="41">
        <v>0.7</v>
      </c>
      <c r="G91" s="5" t="s">
        <v>70</v>
      </c>
      <c r="H91" s="5" t="s">
        <v>41</v>
      </c>
      <c r="I91" s="5"/>
      <c r="J91" s="14">
        <v>5</v>
      </c>
      <c r="K91" s="12" t="s">
        <v>165</v>
      </c>
      <c r="L91" s="6">
        <v>2700.95</v>
      </c>
      <c r="M91" s="20">
        <v>71.55</v>
      </c>
      <c r="N91" s="21">
        <v>54.754001000000002</v>
      </c>
      <c r="O91" s="6">
        <v>20.277000000000001</v>
      </c>
      <c r="P91" s="7"/>
      <c r="Q91" s="7">
        <v>20.271999999999998</v>
      </c>
      <c r="R91" s="36">
        <v>3.7799738952079061E-2</v>
      </c>
      <c r="S91" s="7">
        <v>16.795998000000001</v>
      </c>
      <c r="T91" s="21">
        <v>98.48</v>
      </c>
      <c r="U91" s="7">
        <v>99.167000000000002</v>
      </c>
      <c r="V91" s="7">
        <v>5.1770940000000003</v>
      </c>
      <c r="W91" s="7">
        <v>5.213209</v>
      </c>
      <c r="X91" s="7">
        <v>11.618905</v>
      </c>
      <c r="Y91" s="7">
        <v>-3.6117000000000003E-2</v>
      </c>
      <c r="Z91" s="22">
        <f t="shared" si="1"/>
        <v>1.4230943999999996</v>
      </c>
    </row>
    <row r="92" spans="1:26" x14ac:dyDescent="0.25">
      <c r="A92" s="4">
        <v>89</v>
      </c>
      <c r="B92" s="6">
        <v>2025</v>
      </c>
      <c r="C92" s="6">
        <v>12</v>
      </c>
      <c r="D92" s="6">
        <v>536.29999999999995</v>
      </c>
      <c r="E92" s="6">
        <v>7.02</v>
      </c>
      <c r="F92" s="41">
        <v>0.7</v>
      </c>
      <c r="G92" s="5" t="s">
        <v>70</v>
      </c>
      <c r="H92" s="5" t="s">
        <v>24</v>
      </c>
      <c r="I92" s="5"/>
      <c r="J92" s="14">
        <v>5</v>
      </c>
      <c r="K92" s="12" t="s">
        <v>165</v>
      </c>
      <c r="L92" s="6">
        <v>2196.5</v>
      </c>
      <c r="M92" s="20">
        <v>58.674999999999997</v>
      </c>
      <c r="N92" s="21">
        <v>42.748004999999999</v>
      </c>
      <c r="O92" s="6">
        <v>20.277000000000001</v>
      </c>
      <c r="P92" s="7"/>
      <c r="Q92" s="7">
        <v>19.462</v>
      </c>
      <c r="R92" s="36">
        <v>3.6289390266641811E-2</v>
      </c>
      <c r="S92" s="7">
        <v>15.927</v>
      </c>
      <c r="T92" s="21">
        <v>90.06</v>
      </c>
      <c r="U92" s="7">
        <v>100.852</v>
      </c>
      <c r="V92" s="7">
        <v>4.7344540000000004</v>
      </c>
      <c r="W92" s="7">
        <v>5.3017899999999996</v>
      </c>
      <c r="X92" s="7">
        <v>10.625211</v>
      </c>
      <c r="Y92" s="7">
        <v>0</v>
      </c>
      <c r="Z92" s="22">
        <f t="shared" si="1"/>
        <v>1.3662323999999999</v>
      </c>
    </row>
    <row r="93" spans="1:26" x14ac:dyDescent="0.25">
      <c r="A93" s="4">
        <v>90</v>
      </c>
      <c r="B93" s="6">
        <v>2025</v>
      </c>
      <c r="C93" s="6">
        <v>12</v>
      </c>
      <c r="D93" s="6">
        <v>536.29999999999995</v>
      </c>
      <c r="E93" s="6">
        <v>7.02</v>
      </c>
      <c r="F93" s="41">
        <v>0.7</v>
      </c>
      <c r="G93" s="5" t="s">
        <v>70</v>
      </c>
      <c r="H93" s="5" t="s">
        <v>26</v>
      </c>
      <c r="I93" s="5"/>
      <c r="J93" s="14">
        <v>5</v>
      </c>
      <c r="K93" s="12" t="s">
        <v>165</v>
      </c>
      <c r="L93" s="6">
        <v>2723.8</v>
      </c>
      <c r="M93" s="20">
        <v>65.018000000000001</v>
      </c>
      <c r="N93" s="21">
        <v>49.505997999999998</v>
      </c>
      <c r="O93" s="6">
        <v>20.277000000000001</v>
      </c>
      <c r="P93" s="7"/>
      <c r="Q93" s="7">
        <v>18.175000000000001</v>
      </c>
      <c r="R93" s="36">
        <v>3.3889614022002613E-2</v>
      </c>
      <c r="S93" s="7">
        <v>15.512003</v>
      </c>
      <c r="T93" s="21">
        <v>90.13</v>
      </c>
      <c r="U93" s="7">
        <v>84.554000000000002</v>
      </c>
      <c r="V93" s="7">
        <v>4.7381339999999996</v>
      </c>
      <c r="W93" s="7">
        <v>4.445004</v>
      </c>
      <c r="X93" s="7">
        <v>10.773866999999999</v>
      </c>
      <c r="Y93" s="7">
        <v>0.29313299999999998</v>
      </c>
      <c r="Z93" s="22">
        <f t="shared" ref="Z93:Z156" si="2">Q93*E93/100</f>
        <v>1.2758849999999999</v>
      </c>
    </row>
    <row r="94" spans="1:26" x14ac:dyDescent="0.25">
      <c r="A94" s="4">
        <v>91</v>
      </c>
      <c r="B94" s="6">
        <v>2025</v>
      </c>
      <c r="C94" s="6">
        <v>12</v>
      </c>
      <c r="D94" s="6">
        <v>536.29999999999995</v>
      </c>
      <c r="E94" s="6">
        <v>7.02</v>
      </c>
      <c r="F94" s="41">
        <v>0.7</v>
      </c>
      <c r="G94" s="5" t="s">
        <v>70</v>
      </c>
      <c r="H94" s="5" t="s">
        <v>28</v>
      </c>
      <c r="I94" s="5"/>
      <c r="J94" s="14">
        <v>5</v>
      </c>
      <c r="K94" s="12" t="s">
        <v>167</v>
      </c>
      <c r="L94" s="6">
        <v>726.73</v>
      </c>
      <c r="M94" s="20">
        <v>17.434999999999999</v>
      </c>
      <c r="N94" s="21">
        <v>13.061999999999999</v>
      </c>
      <c r="O94" s="6">
        <v>20.277000000000001</v>
      </c>
      <c r="P94" s="7"/>
      <c r="Q94" s="7">
        <v>17.974</v>
      </c>
      <c r="R94" s="36">
        <v>3.3514823792653366E-2</v>
      </c>
      <c r="S94" s="7">
        <v>4.3730019999999996</v>
      </c>
      <c r="T94" s="21">
        <v>24.5</v>
      </c>
      <c r="U94" s="7">
        <v>22</v>
      </c>
      <c r="V94" s="7">
        <v>1.287965</v>
      </c>
      <c r="W94" s="7">
        <v>1.1565399999999999</v>
      </c>
      <c r="X94" s="7">
        <v>3.085035</v>
      </c>
      <c r="Y94" s="7">
        <v>0.13142699999999999</v>
      </c>
      <c r="Z94" s="22">
        <f t="shared" si="2"/>
        <v>1.2617748</v>
      </c>
    </row>
    <row r="95" spans="1:26" x14ac:dyDescent="0.25">
      <c r="A95" s="4">
        <v>92</v>
      </c>
      <c r="B95" s="6">
        <v>2025</v>
      </c>
      <c r="C95" s="6">
        <v>12</v>
      </c>
      <c r="D95" s="6">
        <v>536.29999999999995</v>
      </c>
      <c r="E95" s="6">
        <v>7.02</v>
      </c>
      <c r="F95" s="41">
        <v>0.7</v>
      </c>
      <c r="G95" s="5" t="s">
        <v>70</v>
      </c>
      <c r="H95" s="5" t="s">
        <v>45</v>
      </c>
      <c r="I95" s="5"/>
      <c r="J95" s="14">
        <v>9</v>
      </c>
      <c r="K95" s="12" t="s">
        <v>167</v>
      </c>
      <c r="L95" s="6">
        <v>5902.91</v>
      </c>
      <c r="M95" s="20">
        <f>86.906-13</f>
        <v>73.906000000000006</v>
      </c>
      <c r="N95" s="21">
        <v>61.389012999999998</v>
      </c>
      <c r="O95" s="6">
        <v>20.277000000000001</v>
      </c>
      <c r="P95" s="7"/>
      <c r="Q95" s="7">
        <v>10.4</v>
      </c>
      <c r="R95" s="36">
        <v>1.9392131269811676E-2</v>
      </c>
      <c r="S95" s="7">
        <v>12.516999999999999</v>
      </c>
      <c r="T95" s="21">
        <v>136.76</v>
      </c>
      <c r="U95" s="7">
        <v>98.418000000000006</v>
      </c>
      <c r="V95" s="7">
        <v>7.1894729999999996</v>
      </c>
      <c r="W95" s="7">
        <v>5.1738340000000003</v>
      </c>
      <c r="X95" s="7">
        <v>5.3275290000000002</v>
      </c>
      <c r="Y95" s="7">
        <v>0</v>
      </c>
      <c r="Z95" s="22">
        <f t="shared" si="2"/>
        <v>0.73007999999999995</v>
      </c>
    </row>
    <row r="96" spans="1:26" x14ac:dyDescent="0.25">
      <c r="A96" s="4">
        <v>93</v>
      </c>
      <c r="B96" s="6">
        <v>2025</v>
      </c>
      <c r="C96" s="6">
        <v>12</v>
      </c>
      <c r="D96" s="6">
        <v>536.29999999999995</v>
      </c>
      <c r="E96" s="6">
        <v>7.02</v>
      </c>
      <c r="F96" s="41">
        <v>0.7</v>
      </c>
      <c r="G96" s="5" t="s">
        <v>70</v>
      </c>
      <c r="H96" s="5" t="s">
        <v>46</v>
      </c>
      <c r="I96" s="5"/>
      <c r="J96" s="14">
        <v>9</v>
      </c>
      <c r="K96" s="12" t="s">
        <v>167</v>
      </c>
      <c r="L96" s="6">
        <v>6093.43</v>
      </c>
      <c r="M96" s="20">
        <v>111.32</v>
      </c>
      <c r="N96" s="21">
        <v>102.463998</v>
      </c>
      <c r="O96" s="6">
        <v>20.277000000000001</v>
      </c>
      <c r="P96" s="7"/>
      <c r="Q96" s="7">
        <v>16.815000000000001</v>
      </c>
      <c r="R96" s="36">
        <v>3.1353719932873399E-2</v>
      </c>
      <c r="S96" s="7">
        <v>8.8559999999999999</v>
      </c>
      <c r="T96" s="21">
        <v>135.35</v>
      </c>
      <c r="U96" s="7">
        <v>126.568</v>
      </c>
      <c r="V96" s="7">
        <v>7.1153500000000003</v>
      </c>
      <c r="W96" s="7">
        <v>6.6536799999999996</v>
      </c>
      <c r="X96" s="7">
        <v>1.740648</v>
      </c>
      <c r="Y96" s="7">
        <v>0</v>
      </c>
      <c r="Z96" s="22">
        <f t="shared" si="2"/>
        <v>1.1804130000000002</v>
      </c>
    </row>
    <row r="97" spans="1:26" x14ac:dyDescent="0.25">
      <c r="A97" s="4">
        <v>94</v>
      </c>
      <c r="B97" s="6">
        <v>2025</v>
      </c>
      <c r="C97" s="6">
        <v>12</v>
      </c>
      <c r="D97" s="6">
        <v>536.29999999999995</v>
      </c>
      <c r="E97" s="6">
        <v>7.02</v>
      </c>
      <c r="F97" s="41">
        <v>0.7</v>
      </c>
      <c r="G97" s="5" t="s">
        <v>70</v>
      </c>
      <c r="H97" s="5" t="s">
        <v>47</v>
      </c>
      <c r="I97" s="5"/>
      <c r="J97" s="14">
        <v>5</v>
      </c>
      <c r="K97" s="12" t="s">
        <v>165</v>
      </c>
      <c r="L97" s="6">
        <v>2199.5700000000002</v>
      </c>
      <c r="M97" s="20">
        <v>58.951999999999998</v>
      </c>
      <c r="N97" s="21">
        <v>46.300998</v>
      </c>
      <c r="O97" s="6">
        <v>20.277000000000001</v>
      </c>
      <c r="P97" s="7"/>
      <c r="Q97" s="7">
        <v>21.05</v>
      </c>
      <c r="R97" s="36">
        <v>3.9250419541301512E-2</v>
      </c>
      <c r="S97" s="7">
        <v>12.651005</v>
      </c>
      <c r="T97" s="21">
        <v>55.79</v>
      </c>
      <c r="U97" s="7">
        <v>63.5</v>
      </c>
      <c r="V97" s="7">
        <v>2.9328799999999999</v>
      </c>
      <c r="W97" s="7">
        <v>3.3381949999999998</v>
      </c>
      <c r="X97" s="7">
        <v>9.7181189999999997</v>
      </c>
      <c r="Y97" s="7">
        <v>-0.40531</v>
      </c>
      <c r="Z97" s="22">
        <f t="shared" si="2"/>
        <v>1.4777099999999999</v>
      </c>
    </row>
    <row r="98" spans="1:26" x14ac:dyDescent="0.25">
      <c r="A98" s="4">
        <v>95</v>
      </c>
      <c r="B98" s="6">
        <v>2025</v>
      </c>
      <c r="C98" s="6">
        <v>12</v>
      </c>
      <c r="D98" s="6">
        <v>536.29999999999995</v>
      </c>
      <c r="E98" s="6">
        <v>7.02</v>
      </c>
      <c r="F98" s="41">
        <v>0.7</v>
      </c>
      <c r="G98" s="5" t="s">
        <v>70</v>
      </c>
      <c r="H98" s="5" t="s">
        <v>72</v>
      </c>
      <c r="I98" s="5"/>
      <c r="J98" s="14">
        <v>5</v>
      </c>
      <c r="K98" s="12" t="s">
        <v>165</v>
      </c>
      <c r="L98" s="6">
        <v>2722.2</v>
      </c>
      <c r="M98" s="20">
        <v>65.569000000000003</v>
      </c>
      <c r="N98" s="21">
        <v>49.076994999999997</v>
      </c>
      <c r="O98" s="6">
        <v>20.277000000000001</v>
      </c>
      <c r="P98" s="7"/>
      <c r="Q98" s="7">
        <v>18.027999999999999</v>
      </c>
      <c r="R98" s="36">
        <v>3.3615513705015851E-2</v>
      </c>
      <c r="S98" s="7">
        <v>16.491993999999998</v>
      </c>
      <c r="T98" s="21">
        <v>99.37</v>
      </c>
      <c r="U98" s="7">
        <v>93.21</v>
      </c>
      <c r="V98" s="7">
        <v>5.2238810000000004</v>
      </c>
      <c r="W98" s="7">
        <v>4.9000500000000002</v>
      </c>
      <c r="X98" s="7">
        <v>11.26812</v>
      </c>
      <c r="Y98" s="7">
        <v>0.32382499999999997</v>
      </c>
      <c r="Z98" s="22">
        <f t="shared" si="2"/>
        <v>1.2655655999999997</v>
      </c>
    </row>
    <row r="99" spans="1:26" x14ac:dyDescent="0.25">
      <c r="A99" s="4">
        <v>96</v>
      </c>
      <c r="B99" s="6">
        <v>2025</v>
      </c>
      <c r="C99" s="6">
        <v>12</v>
      </c>
      <c r="D99" s="6">
        <v>536.29999999999995</v>
      </c>
      <c r="E99" s="6">
        <v>7.02</v>
      </c>
      <c r="F99" s="41">
        <v>0.7</v>
      </c>
      <c r="G99" s="5" t="s">
        <v>70</v>
      </c>
      <c r="H99" s="5" t="s">
        <v>48</v>
      </c>
      <c r="I99" s="5"/>
      <c r="J99" s="14">
        <v>5</v>
      </c>
      <c r="K99" s="12" t="s">
        <v>165</v>
      </c>
      <c r="L99" s="6">
        <v>1353.73</v>
      </c>
      <c r="M99" s="20">
        <v>36.673999999999999</v>
      </c>
      <c r="N99" s="21">
        <v>27.550996999999999</v>
      </c>
      <c r="O99" s="6">
        <v>20.277000000000001</v>
      </c>
      <c r="P99" s="7"/>
      <c r="Q99" s="7">
        <v>20.352</v>
      </c>
      <c r="R99" s="36">
        <v>3.7948909192616079E-2</v>
      </c>
      <c r="S99" s="7">
        <v>9.1229999999999993</v>
      </c>
      <c r="T99" s="21">
        <v>62.61</v>
      </c>
      <c r="U99" s="7">
        <v>59.304000000000002</v>
      </c>
      <c r="V99" s="7">
        <v>3.2914080000000001</v>
      </c>
      <c r="W99" s="7">
        <v>3.1176110000000001</v>
      </c>
      <c r="X99" s="7">
        <v>5.8315919999999997</v>
      </c>
      <c r="Y99" s="7">
        <v>0</v>
      </c>
      <c r="Z99" s="22">
        <f t="shared" si="2"/>
        <v>1.4287103999999999</v>
      </c>
    </row>
    <row r="100" spans="1:26" x14ac:dyDescent="0.25">
      <c r="A100" s="4">
        <v>97</v>
      </c>
      <c r="B100" s="6">
        <v>2025</v>
      </c>
      <c r="C100" s="6">
        <v>12</v>
      </c>
      <c r="D100" s="6">
        <v>536.29999999999995</v>
      </c>
      <c r="E100" s="6">
        <v>7.02</v>
      </c>
      <c r="F100" s="41">
        <v>0.7</v>
      </c>
      <c r="G100" s="5" t="s">
        <v>70</v>
      </c>
      <c r="H100" s="5" t="s">
        <v>49</v>
      </c>
      <c r="I100" s="5"/>
      <c r="J100" s="11">
        <v>5</v>
      </c>
      <c r="K100" s="12" t="s">
        <v>165</v>
      </c>
      <c r="L100" s="6">
        <v>1368.4</v>
      </c>
      <c r="M100" s="20">
        <v>35.805</v>
      </c>
      <c r="N100" s="21">
        <v>27.55</v>
      </c>
      <c r="O100" s="6">
        <v>20.277000000000001</v>
      </c>
      <c r="P100" s="7"/>
      <c r="Q100" s="7">
        <v>20.133000000000003</v>
      </c>
      <c r="R100" s="36">
        <v>3.7540555659146012E-2</v>
      </c>
      <c r="S100" s="7">
        <v>8.2550059999999998</v>
      </c>
      <c r="T100" s="21">
        <v>49.91</v>
      </c>
      <c r="U100" s="7">
        <v>46.5</v>
      </c>
      <c r="V100" s="7">
        <v>2.6237689999999998</v>
      </c>
      <c r="W100" s="7">
        <v>2.4445049999999999</v>
      </c>
      <c r="X100" s="7">
        <v>5.6312319999999998</v>
      </c>
      <c r="Y100" s="7">
        <v>0.17927000000000001</v>
      </c>
      <c r="Z100" s="22">
        <f t="shared" si="2"/>
        <v>1.4133366000000001</v>
      </c>
    </row>
    <row r="101" spans="1:26" x14ac:dyDescent="0.25">
      <c r="A101" s="4">
        <v>98</v>
      </c>
      <c r="B101" s="6">
        <v>2025</v>
      </c>
      <c r="C101" s="6">
        <v>12</v>
      </c>
      <c r="D101" s="6">
        <v>536.29999999999995</v>
      </c>
      <c r="E101" s="6">
        <v>7.02</v>
      </c>
      <c r="F101" s="41">
        <v>0.7</v>
      </c>
      <c r="G101" s="5" t="s">
        <v>70</v>
      </c>
      <c r="H101" s="5" t="s">
        <v>50</v>
      </c>
      <c r="I101" s="5"/>
      <c r="J101" s="13">
        <v>9</v>
      </c>
      <c r="K101" s="12" t="s">
        <v>165</v>
      </c>
      <c r="L101" s="6">
        <v>3496.72</v>
      </c>
      <c r="M101" s="20">
        <v>85.052999999999997</v>
      </c>
      <c r="N101" s="21">
        <v>65.754994999999994</v>
      </c>
      <c r="O101" s="6">
        <v>20.277000000000001</v>
      </c>
      <c r="P101" s="7"/>
      <c r="Q101" s="7">
        <v>18.805</v>
      </c>
      <c r="R101" s="36">
        <v>3.5064329666231589E-2</v>
      </c>
      <c r="S101" s="7">
        <v>19.298003999999999</v>
      </c>
      <c r="T101" s="21">
        <v>109.3</v>
      </c>
      <c r="U101" s="7">
        <v>100.5</v>
      </c>
      <c r="V101" s="7">
        <v>5.7459009999999999</v>
      </c>
      <c r="W101" s="7">
        <v>5.2832850000000002</v>
      </c>
      <c r="X101" s="7">
        <v>13.552099999999999</v>
      </c>
      <c r="Y101" s="7">
        <v>0.46261999999999998</v>
      </c>
      <c r="Z101" s="22">
        <f t="shared" si="2"/>
        <v>1.320111</v>
      </c>
    </row>
    <row r="102" spans="1:26" x14ac:dyDescent="0.25">
      <c r="A102" s="4">
        <v>99</v>
      </c>
      <c r="B102" s="6">
        <v>2025</v>
      </c>
      <c r="C102" s="6">
        <v>12</v>
      </c>
      <c r="D102" s="6">
        <v>536.29999999999995</v>
      </c>
      <c r="E102" s="6">
        <v>7.02</v>
      </c>
      <c r="F102" s="41">
        <v>0.7</v>
      </c>
      <c r="G102" s="5" t="s">
        <v>70</v>
      </c>
      <c r="H102" s="5" t="s">
        <v>51</v>
      </c>
      <c r="I102" s="5"/>
      <c r="J102" s="14">
        <v>5</v>
      </c>
      <c r="K102" s="12" t="s">
        <v>165</v>
      </c>
      <c r="L102" s="6">
        <v>2722.69</v>
      </c>
      <c r="M102" s="20">
        <v>66.914000000000001</v>
      </c>
      <c r="N102" s="21">
        <v>51.875993999999999</v>
      </c>
      <c r="O102" s="6">
        <v>20.277000000000001</v>
      </c>
      <c r="P102" s="7"/>
      <c r="Q102" s="7">
        <v>19.053000000000001</v>
      </c>
      <c r="R102" s="36">
        <v>3.5526757411896329E-2</v>
      </c>
      <c r="S102" s="7">
        <v>15.038004000000001</v>
      </c>
      <c r="T102" s="21">
        <v>83.68</v>
      </c>
      <c r="U102" s="7">
        <v>60.5</v>
      </c>
      <c r="V102" s="7">
        <v>4.3990580000000001</v>
      </c>
      <c r="W102" s="7">
        <v>3.180485</v>
      </c>
      <c r="X102" s="7">
        <v>10.638942999999999</v>
      </c>
      <c r="Y102" s="7">
        <v>1.218577</v>
      </c>
      <c r="Z102" s="22">
        <f t="shared" si="2"/>
        <v>1.3375205999999999</v>
      </c>
    </row>
    <row r="103" spans="1:26" x14ac:dyDescent="0.25">
      <c r="A103" s="4">
        <v>100</v>
      </c>
      <c r="B103" s="6">
        <v>2025</v>
      </c>
      <c r="C103" s="6">
        <v>12</v>
      </c>
      <c r="D103" s="6">
        <v>536.29999999999995</v>
      </c>
      <c r="E103" s="6">
        <v>7.02</v>
      </c>
      <c r="F103" s="41">
        <v>0.7</v>
      </c>
      <c r="G103" s="5" t="s">
        <v>70</v>
      </c>
      <c r="H103" s="5" t="s">
        <v>52</v>
      </c>
      <c r="I103" s="5"/>
      <c r="J103" s="14">
        <v>5</v>
      </c>
      <c r="K103" s="12" t="s">
        <v>165</v>
      </c>
      <c r="L103" s="6">
        <v>2198.64</v>
      </c>
      <c r="M103" s="20">
        <v>57.018000000000001</v>
      </c>
      <c r="N103" s="21">
        <v>43.733997000000002</v>
      </c>
      <c r="O103" s="6">
        <v>20.277000000000001</v>
      </c>
      <c r="P103" s="7"/>
      <c r="Q103" s="7">
        <v>19.890999999999998</v>
      </c>
      <c r="R103" s="36">
        <v>3.7089315681521538E-2</v>
      </c>
      <c r="S103" s="7">
        <v>13.284001999999999</v>
      </c>
      <c r="T103" s="21">
        <v>91.86</v>
      </c>
      <c r="U103" s="7">
        <v>70</v>
      </c>
      <c r="V103" s="7">
        <v>4.8290800000000003</v>
      </c>
      <c r="W103" s="7">
        <v>3.6798999999999999</v>
      </c>
      <c r="X103" s="7">
        <v>8.4549199999999995</v>
      </c>
      <c r="Y103" s="7">
        <v>1.1491819999999999</v>
      </c>
      <c r="Z103" s="22">
        <f t="shared" si="2"/>
        <v>1.3963481999999998</v>
      </c>
    </row>
    <row r="104" spans="1:26" x14ac:dyDescent="0.25">
      <c r="A104" s="4">
        <v>101</v>
      </c>
      <c r="B104" s="6">
        <v>2025</v>
      </c>
      <c r="C104" s="6">
        <v>12</v>
      </c>
      <c r="D104" s="6">
        <v>536.29999999999995</v>
      </c>
      <c r="E104" s="6">
        <v>7.02</v>
      </c>
      <c r="F104" s="41">
        <v>0.7</v>
      </c>
      <c r="G104" s="5" t="s">
        <v>73</v>
      </c>
      <c r="H104" s="5" t="s">
        <v>20</v>
      </c>
      <c r="I104" s="8" t="s">
        <v>123</v>
      </c>
      <c r="J104" s="14">
        <v>5</v>
      </c>
      <c r="K104" s="12" t="s">
        <v>167</v>
      </c>
      <c r="L104" s="6">
        <v>715.18</v>
      </c>
      <c r="M104" s="20">
        <v>17.663</v>
      </c>
      <c r="N104" s="21">
        <v>13.95</v>
      </c>
      <c r="O104" s="6">
        <v>20.277000000000001</v>
      </c>
      <c r="P104" s="7"/>
      <c r="Q104" s="7">
        <v>19.506</v>
      </c>
      <c r="R104" s="36">
        <v>3.6371433898937162E-2</v>
      </c>
      <c r="S104" s="7">
        <v>3.7130010000000002</v>
      </c>
      <c r="T104" s="21">
        <v>21.495999999999999</v>
      </c>
      <c r="U104" s="7">
        <v>15.604651</v>
      </c>
      <c r="V104" s="7">
        <v>1.130045</v>
      </c>
      <c r="W104" s="7">
        <v>0.82033699999999998</v>
      </c>
      <c r="X104" s="7">
        <v>2.5829550000000001</v>
      </c>
      <c r="Y104" s="7">
        <v>0.30970900000000001</v>
      </c>
      <c r="Z104" s="22">
        <f t="shared" si="2"/>
        <v>1.3693211999999999</v>
      </c>
    </row>
    <row r="105" spans="1:26" x14ac:dyDescent="0.25">
      <c r="A105" s="4">
        <v>102</v>
      </c>
      <c r="B105" s="6">
        <v>2025</v>
      </c>
      <c r="C105" s="6">
        <v>12</v>
      </c>
      <c r="D105" s="6">
        <v>536.29999999999995</v>
      </c>
      <c r="E105" s="6">
        <v>7.02</v>
      </c>
      <c r="F105" s="41">
        <v>0.7</v>
      </c>
      <c r="G105" s="5" t="s">
        <v>73</v>
      </c>
      <c r="H105" s="5" t="s">
        <v>20</v>
      </c>
      <c r="I105" s="8" t="s">
        <v>124</v>
      </c>
      <c r="J105" s="14">
        <v>5</v>
      </c>
      <c r="K105" s="12" t="s">
        <v>167</v>
      </c>
      <c r="L105" s="6">
        <v>1365.41</v>
      </c>
      <c r="M105" s="20">
        <v>28.821000000000002</v>
      </c>
      <c r="N105" s="21">
        <v>22.587999</v>
      </c>
      <c r="O105" s="6">
        <v>20.277000000000001</v>
      </c>
      <c r="P105" s="7"/>
      <c r="Q105" s="7">
        <v>16.542999999999999</v>
      </c>
      <c r="R105" s="36">
        <v>3.084654111504755E-2</v>
      </c>
      <c r="S105" s="7">
        <v>6.2329990000000004</v>
      </c>
      <c r="T105" s="21">
        <v>29.36</v>
      </c>
      <c r="U105" s="7">
        <v>40</v>
      </c>
      <c r="V105" s="7">
        <v>1.543455</v>
      </c>
      <c r="W105" s="7">
        <v>2.1027999999999998</v>
      </c>
      <c r="X105" s="7">
        <v>4.689546</v>
      </c>
      <c r="Y105" s="7">
        <v>-0.55934600000000001</v>
      </c>
      <c r="Z105" s="22">
        <f t="shared" si="2"/>
        <v>1.1613186</v>
      </c>
    </row>
    <row r="106" spans="1:26" x14ac:dyDescent="0.25">
      <c r="A106" s="4">
        <v>103</v>
      </c>
      <c r="B106" s="6">
        <v>2025</v>
      </c>
      <c r="C106" s="6">
        <v>12</v>
      </c>
      <c r="D106" s="6">
        <v>536.29999999999995</v>
      </c>
      <c r="E106" s="6">
        <v>7.02</v>
      </c>
      <c r="F106" s="41">
        <v>0.7</v>
      </c>
      <c r="G106" s="5" t="s">
        <v>73</v>
      </c>
      <c r="H106" s="5" t="s">
        <v>20</v>
      </c>
      <c r="I106" s="8" t="s">
        <v>126</v>
      </c>
      <c r="J106" s="14">
        <v>5</v>
      </c>
      <c r="K106" s="12" t="s">
        <v>167</v>
      </c>
      <c r="L106" s="6">
        <v>722.51</v>
      </c>
      <c r="M106" s="20">
        <v>15.615</v>
      </c>
      <c r="N106" s="21">
        <v>11.801000999999999</v>
      </c>
      <c r="O106" s="6">
        <v>20.277000000000001</v>
      </c>
      <c r="P106" s="7"/>
      <c r="Q106" s="7">
        <v>16.333000000000002</v>
      </c>
      <c r="R106" s="36">
        <v>3.0454969233637896E-2</v>
      </c>
      <c r="S106" s="7">
        <v>3.8140000000000001</v>
      </c>
      <c r="T106" s="21">
        <v>17.170000000000002</v>
      </c>
      <c r="U106" s="7">
        <v>18.852</v>
      </c>
      <c r="V106" s="7">
        <v>0.90262699999999996</v>
      </c>
      <c r="W106" s="7">
        <v>0.99104999999999999</v>
      </c>
      <c r="X106" s="7">
        <v>2.8229510000000002</v>
      </c>
      <c r="Y106" s="7">
        <v>0</v>
      </c>
      <c r="Z106" s="22">
        <f t="shared" si="2"/>
        <v>1.1465766000000002</v>
      </c>
    </row>
    <row r="107" spans="1:26" x14ac:dyDescent="0.25">
      <c r="A107" s="4">
        <v>104</v>
      </c>
      <c r="B107" s="6">
        <v>2025</v>
      </c>
      <c r="C107" s="6">
        <v>12</v>
      </c>
      <c r="D107" s="6">
        <v>536.29999999999995</v>
      </c>
      <c r="E107" s="6">
        <v>7.02</v>
      </c>
      <c r="F107" s="41">
        <v>0.7</v>
      </c>
      <c r="G107" s="5" t="s">
        <v>73</v>
      </c>
      <c r="H107" s="5" t="s">
        <v>20</v>
      </c>
      <c r="I107" s="8" t="s">
        <v>127</v>
      </c>
      <c r="J107" s="14">
        <v>5</v>
      </c>
      <c r="K107" s="12" t="s">
        <v>167</v>
      </c>
      <c r="L107" s="6">
        <v>1372.24</v>
      </c>
      <c r="M107" s="20">
        <v>30.544</v>
      </c>
      <c r="N107" s="21">
        <v>24.087999</v>
      </c>
      <c r="O107" s="6">
        <v>20.277000000000001</v>
      </c>
      <c r="P107" s="7"/>
      <c r="Q107" s="7">
        <v>17.553999999999998</v>
      </c>
      <c r="R107" s="36">
        <v>3.2731680029834051E-2</v>
      </c>
      <c r="S107" s="7">
        <v>6.4559990000000003</v>
      </c>
      <c r="T107" s="21">
        <v>40.14</v>
      </c>
      <c r="U107" s="7">
        <v>49</v>
      </c>
      <c r="V107" s="7">
        <v>2.11016</v>
      </c>
      <c r="W107" s="7">
        <v>2.5759300000000001</v>
      </c>
      <c r="X107" s="7">
        <v>4.3458399999999999</v>
      </c>
      <c r="Y107" s="7">
        <v>-0.46577099999999999</v>
      </c>
      <c r="Z107" s="22">
        <f t="shared" si="2"/>
        <v>1.2322907999999999</v>
      </c>
    </row>
    <row r="108" spans="1:26" x14ac:dyDescent="0.25">
      <c r="A108" s="4">
        <v>105</v>
      </c>
      <c r="B108" s="6">
        <v>2025</v>
      </c>
      <c r="C108" s="6">
        <v>12</v>
      </c>
      <c r="D108" s="6">
        <v>536.29999999999995</v>
      </c>
      <c r="E108" s="6">
        <v>7.02</v>
      </c>
      <c r="F108" s="41">
        <v>0.7</v>
      </c>
      <c r="G108" s="5" t="s">
        <v>73</v>
      </c>
      <c r="H108" s="5" t="s">
        <v>74</v>
      </c>
      <c r="I108" s="5"/>
      <c r="J108" s="14">
        <v>9</v>
      </c>
      <c r="K108" s="16" t="s">
        <v>167</v>
      </c>
      <c r="L108" s="6">
        <v>1608.18</v>
      </c>
      <c r="M108" s="20">
        <v>43.87</v>
      </c>
      <c r="N108" s="21">
        <v>31.213001999999999</v>
      </c>
      <c r="O108" s="6">
        <v>20.277000000000001</v>
      </c>
      <c r="P108" s="7"/>
      <c r="Q108" s="7">
        <v>19.408999999999999</v>
      </c>
      <c r="R108" s="36">
        <v>3.6190564982286032E-2</v>
      </c>
      <c r="S108" s="7">
        <v>12.657</v>
      </c>
      <c r="T108" s="21">
        <v>42.06</v>
      </c>
      <c r="U108" s="7">
        <v>48.96</v>
      </c>
      <c r="V108" s="7">
        <v>2.2110940000000001</v>
      </c>
      <c r="W108" s="7">
        <v>2.5738270000000001</v>
      </c>
      <c r="X108" s="7">
        <v>10.445907999999999</v>
      </c>
      <c r="Y108" s="7">
        <v>-0.36273300000000003</v>
      </c>
      <c r="Z108" s="22">
        <f t="shared" si="2"/>
        <v>1.3625117999999998</v>
      </c>
    </row>
    <row r="109" spans="1:26" x14ac:dyDescent="0.25">
      <c r="A109" s="4">
        <v>106</v>
      </c>
      <c r="B109" s="6">
        <v>2025</v>
      </c>
      <c r="C109" s="6">
        <v>12</v>
      </c>
      <c r="D109" s="6">
        <v>536.29999999999995</v>
      </c>
      <c r="E109" s="6">
        <v>7.02</v>
      </c>
      <c r="F109" s="41">
        <v>0.7</v>
      </c>
      <c r="G109" s="5" t="s">
        <v>73</v>
      </c>
      <c r="H109" s="5" t="s">
        <v>71</v>
      </c>
      <c r="I109" s="5"/>
      <c r="J109" s="14">
        <v>9</v>
      </c>
      <c r="K109" s="15" t="s">
        <v>167</v>
      </c>
      <c r="L109" s="6">
        <v>2499.71</v>
      </c>
      <c r="M109" s="20">
        <v>68.673000000000002</v>
      </c>
      <c r="N109" s="21">
        <v>51.049000999999997</v>
      </c>
      <c r="O109" s="6">
        <v>20.277000000000001</v>
      </c>
      <c r="P109" s="7"/>
      <c r="Q109" s="7">
        <v>20.422000000000001</v>
      </c>
      <c r="R109" s="36">
        <v>3.8079433153085963E-2</v>
      </c>
      <c r="S109" s="7">
        <v>17.623996000000002</v>
      </c>
      <c r="T109" s="21">
        <v>60.84</v>
      </c>
      <c r="U109" s="7">
        <v>39.956000000000003</v>
      </c>
      <c r="V109" s="7">
        <v>3.198359</v>
      </c>
      <c r="W109" s="7">
        <v>2.1004870000000002</v>
      </c>
      <c r="X109" s="7">
        <v>14.425643000000001</v>
      </c>
      <c r="Y109" s="7">
        <v>1.0978680000000001</v>
      </c>
      <c r="Z109" s="22">
        <f t="shared" si="2"/>
        <v>1.4336244</v>
      </c>
    </row>
    <row r="110" spans="1:26" x14ac:dyDescent="0.25">
      <c r="A110" s="4">
        <v>107</v>
      </c>
      <c r="B110" s="6">
        <v>2025</v>
      </c>
      <c r="C110" s="6">
        <v>12</v>
      </c>
      <c r="D110" s="6">
        <v>536.29999999999995</v>
      </c>
      <c r="E110" s="6">
        <v>7.02</v>
      </c>
      <c r="F110" s="41">
        <v>0.7</v>
      </c>
      <c r="G110" s="5" t="s">
        <v>73</v>
      </c>
      <c r="H110" s="5" t="s">
        <v>40</v>
      </c>
      <c r="I110" s="5"/>
      <c r="J110" s="14">
        <v>9</v>
      </c>
      <c r="K110" s="15" t="s">
        <v>167</v>
      </c>
      <c r="L110" s="6">
        <v>2983.6</v>
      </c>
      <c r="M110" s="20">
        <v>96.24</v>
      </c>
      <c r="N110" s="21">
        <v>69.801997</v>
      </c>
      <c r="O110" s="6">
        <v>20.277000000000001</v>
      </c>
      <c r="P110" s="7"/>
      <c r="Q110" s="7">
        <v>23.395</v>
      </c>
      <c r="R110" s="36">
        <v>4.3622972217042706E-2</v>
      </c>
      <c r="S110" s="7">
        <v>26.437999999999999</v>
      </c>
      <c r="T110" s="21">
        <v>72.72</v>
      </c>
      <c r="U110" s="7">
        <v>61.036667000000001</v>
      </c>
      <c r="V110" s="7">
        <v>3.8228900000000001</v>
      </c>
      <c r="W110" s="7">
        <v>3.2086980000000001</v>
      </c>
      <c r="X110" s="7">
        <v>22.615113000000001</v>
      </c>
      <c r="Y110" s="7">
        <v>0</v>
      </c>
      <c r="Z110" s="22">
        <f t="shared" si="2"/>
        <v>1.6423289999999999</v>
      </c>
    </row>
    <row r="111" spans="1:26" x14ac:dyDescent="0.25">
      <c r="A111" s="4">
        <v>108</v>
      </c>
      <c r="B111" s="6">
        <v>2025</v>
      </c>
      <c r="C111" s="6">
        <v>12</v>
      </c>
      <c r="D111" s="6">
        <v>536.29999999999995</v>
      </c>
      <c r="E111" s="6">
        <v>7.02</v>
      </c>
      <c r="F111" s="41">
        <v>0.7</v>
      </c>
      <c r="G111" s="5" t="s">
        <v>73</v>
      </c>
      <c r="H111" s="5" t="s">
        <v>41</v>
      </c>
      <c r="I111" s="5"/>
      <c r="J111" s="14">
        <v>9</v>
      </c>
      <c r="K111" s="15" t="s">
        <v>167</v>
      </c>
      <c r="L111" s="6">
        <v>2456.4499999999998</v>
      </c>
      <c r="M111" s="20">
        <v>73.429000000000002</v>
      </c>
      <c r="N111" s="21">
        <v>53.234999999999999</v>
      </c>
      <c r="O111" s="6">
        <v>20.277000000000001</v>
      </c>
      <c r="P111" s="7"/>
      <c r="Q111" s="7">
        <v>21.672000000000001</v>
      </c>
      <c r="R111" s="36">
        <v>4.0410218161476788E-2</v>
      </c>
      <c r="S111" s="7">
        <v>20.193999999999999</v>
      </c>
      <c r="T111" s="21">
        <v>88.95</v>
      </c>
      <c r="U111" s="7">
        <v>45.7</v>
      </c>
      <c r="V111" s="7">
        <v>4.6761020000000002</v>
      </c>
      <c r="W111" s="7">
        <v>2.4024489999999998</v>
      </c>
      <c r="X111" s="7">
        <v>15.517896</v>
      </c>
      <c r="Y111" s="7">
        <v>0</v>
      </c>
      <c r="Z111" s="22">
        <f t="shared" si="2"/>
        <v>1.5213744</v>
      </c>
    </row>
    <row r="112" spans="1:26" x14ac:dyDescent="0.25">
      <c r="A112" s="4">
        <v>109</v>
      </c>
      <c r="B112" s="6">
        <v>2025</v>
      </c>
      <c r="C112" s="6">
        <v>12</v>
      </c>
      <c r="D112" s="6">
        <v>536.29999999999995</v>
      </c>
      <c r="E112" s="6">
        <v>7.02</v>
      </c>
      <c r="F112" s="41">
        <v>0.7</v>
      </c>
      <c r="G112" s="5" t="s">
        <v>73</v>
      </c>
      <c r="H112" s="5" t="s">
        <v>42</v>
      </c>
      <c r="I112" s="5"/>
      <c r="J112" s="14">
        <v>9</v>
      </c>
      <c r="K112" s="15" t="s">
        <v>167</v>
      </c>
      <c r="L112" s="6">
        <v>1029.57</v>
      </c>
      <c r="M112" s="20">
        <v>33.360999999999997</v>
      </c>
      <c r="N112" s="21">
        <v>25.466000000000001</v>
      </c>
      <c r="O112" s="6">
        <v>20.277000000000001</v>
      </c>
      <c r="P112" s="7"/>
      <c r="Q112" s="7">
        <v>24.11</v>
      </c>
      <c r="R112" s="36">
        <v>4.4956181241842252E-2</v>
      </c>
      <c r="S112" s="7">
        <v>7.8949999999999996</v>
      </c>
      <c r="T112" s="21">
        <v>34.78</v>
      </c>
      <c r="U112" s="7">
        <v>14</v>
      </c>
      <c r="V112" s="7">
        <v>1.8283849999999999</v>
      </c>
      <c r="W112" s="7">
        <v>0.73597999999999997</v>
      </c>
      <c r="X112" s="7">
        <v>6.0666149999999996</v>
      </c>
      <c r="Y112" s="7">
        <v>1.0924050000000001</v>
      </c>
      <c r="Z112" s="22">
        <f t="shared" si="2"/>
        <v>1.6925219999999999</v>
      </c>
    </row>
    <row r="113" spans="1:26" x14ac:dyDescent="0.25">
      <c r="A113" s="4">
        <v>110</v>
      </c>
      <c r="B113" s="6">
        <v>2025</v>
      </c>
      <c r="C113" s="6">
        <v>12</v>
      </c>
      <c r="D113" s="6">
        <v>536.29999999999995</v>
      </c>
      <c r="E113" s="6">
        <v>7.02</v>
      </c>
      <c r="F113" s="41">
        <v>0.7</v>
      </c>
      <c r="G113" s="5" t="s">
        <v>73</v>
      </c>
      <c r="H113" s="5" t="s">
        <v>22</v>
      </c>
      <c r="I113" s="8" t="s">
        <v>128</v>
      </c>
      <c r="J113" s="14">
        <v>5</v>
      </c>
      <c r="K113" s="15" t="s">
        <v>167</v>
      </c>
      <c r="L113" s="6">
        <v>1367.55</v>
      </c>
      <c r="M113" s="20">
        <v>29.844000000000001</v>
      </c>
      <c r="N113" s="21">
        <v>23.470001</v>
      </c>
      <c r="O113" s="6">
        <v>20.277000000000001</v>
      </c>
      <c r="P113" s="7"/>
      <c r="Q113" s="7">
        <v>17.161999999999999</v>
      </c>
      <c r="R113" s="36">
        <v>3.2000745851202689E-2</v>
      </c>
      <c r="S113" s="7">
        <v>6.3739999999999997</v>
      </c>
      <c r="T113" s="21">
        <v>51.09</v>
      </c>
      <c r="U113" s="7">
        <v>58.58</v>
      </c>
      <c r="V113" s="7">
        <v>2.6858010000000001</v>
      </c>
      <c r="W113" s="7">
        <v>3.0795509999999999</v>
      </c>
      <c r="X113" s="7">
        <v>3.6882000000000001</v>
      </c>
      <c r="Y113" s="7">
        <v>-0.39374999999999999</v>
      </c>
      <c r="Z113" s="22">
        <f t="shared" si="2"/>
        <v>1.2047723999999997</v>
      </c>
    </row>
    <row r="114" spans="1:26" x14ac:dyDescent="0.25">
      <c r="A114" s="4">
        <v>111</v>
      </c>
      <c r="B114" s="6">
        <v>2025</v>
      </c>
      <c r="C114" s="6">
        <v>12</v>
      </c>
      <c r="D114" s="6">
        <v>536.29999999999995</v>
      </c>
      <c r="E114" s="6">
        <v>7.02</v>
      </c>
      <c r="F114" s="41">
        <v>0.7</v>
      </c>
      <c r="G114" s="5" t="s">
        <v>73</v>
      </c>
      <c r="H114" s="5" t="s">
        <v>22</v>
      </c>
      <c r="I114" s="8" t="s">
        <v>129</v>
      </c>
      <c r="J114" s="14">
        <v>5</v>
      </c>
      <c r="K114" s="15" t="s">
        <v>167</v>
      </c>
      <c r="L114" s="6">
        <v>1306.56</v>
      </c>
      <c r="M114" s="20">
        <v>30.196999999999999</v>
      </c>
      <c r="N114" s="21">
        <v>23.858001000000002</v>
      </c>
      <c r="O114" s="6">
        <v>20.277000000000001</v>
      </c>
      <c r="P114" s="7"/>
      <c r="Q114" s="7">
        <v>18.259999999999998</v>
      </c>
      <c r="R114" s="36">
        <v>3.4048107402573184E-2</v>
      </c>
      <c r="S114" s="7">
        <v>6.3390000000000004</v>
      </c>
      <c r="T114" s="21">
        <v>49.731999999999999</v>
      </c>
      <c r="U114" s="7">
        <v>53</v>
      </c>
      <c r="V114" s="7">
        <v>2.614411</v>
      </c>
      <c r="W114" s="7">
        <v>2.7862100000000001</v>
      </c>
      <c r="X114" s="7">
        <v>3.7245900000000001</v>
      </c>
      <c r="Y114" s="7">
        <v>-0.17179900000000001</v>
      </c>
      <c r="Z114" s="22">
        <f t="shared" si="2"/>
        <v>1.2818519999999998</v>
      </c>
    </row>
    <row r="115" spans="1:26" x14ac:dyDescent="0.25">
      <c r="A115" s="4">
        <v>112</v>
      </c>
      <c r="B115" s="6">
        <v>2025</v>
      </c>
      <c r="C115" s="6">
        <v>12</v>
      </c>
      <c r="D115" s="6">
        <v>536.29999999999995</v>
      </c>
      <c r="E115" s="6">
        <v>7.02</v>
      </c>
      <c r="F115" s="41">
        <v>0.7</v>
      </c>
      <c r="G115" s="5" t="s">
        <v>73</v>
      </c>
      <c r="H115" s="5" t="s">
        <v>22</v>
      </c>
      <c r="I115" s="8" t="s">
        <v>130</v>
      </c>
      <c r="J115" s="14">
        <v>5</v>
      </c>
      <c r="K115" s="15" t="s">
        <v>167</v>
      </c>
      <c r="L115" s="6">
        <v>1304.52</v>
      </c>
      <c r="M115" s="20">
        <v>26.686</v>
      </c>
      <c r="N115" s="21">
        <v>20.583002</v>
      </c>
      <c r="O115" s="6">
        <v>20.277000000000001</v>
      </c>
      <c r="P115" s="7"/>
      <c r="Q115" s="7">
        <v>15.778</v>
      </c>
      <c r="R115" s="36">
        <v>2.9420100689912364E-2</v>
      </c>
      <c r="S115" s="7">
        <v>6.1029980000000004</v>
      </c>
      <c r="T115" s="21">
        <v>48.7</v>
      </c>
      <c r="U115" s="7">
        <v>40</v>
      </c>
      <c r="V115" s="7">
        <v>2.5601590000000001</v>
      </c>
      <c r="W115" s="7">
        <v>2.1027999999999998</v>
      </c>
      <c r="X115" s="7">
        <v>3.5428419999999998</v>
      </c>
      <c r="Y115" s="7">
        <v>0.45735700000000001</v>
      </c>
      <c r="Z115" s="22">
        <f t="shared" si="2"/>
        <v>1.1076155999999999</v>
      </c>
    </row>
    <row r="116" spans="1:26" x14ac:dyDescent="0.25">
      <c r="A116" s="4">
        <v>113</v>
      </c>
      <c r="B116" s="6">
        <v>2025</v>
      </c>
      <c r="C116" s="6">
        <v>12</v>
      </c>
      <c r="D116" s="6">
        <v>536.29999999999995</v>
      </c>
      <c r="E116" s="6">
        <v>7.02</v>
      </c>
      <c r="F116" s="41">
        <v>0.7</v>
      </c>
      <c r="G116" s="5" t="s">
        <v>73</v>
      </c>
      <c r="H116" s="5" t="s">
        <v>22</v>
      </c>
      <c r="I116" s="8" t="s">
        <v>131</v>
      </c>
      <c r="J116" s="14">
        <v>5</v>
      </c>
      <c r="K116" s="15" t="s">
        <v>167</v>
      </c>
      <c r="L116" s="6">
        <v>1286.6199999999999</v>
      </c>
      <c r="M116" s="20">
        <v>26.774999999999999</v>
      </c>
      <c r="N116" s="21">
        <v>21.294999000000001</v>
      </c>
      <c r="O116" s="6">
        <v>20.277000000000001</v>
      </c>
      <c r="P116" s="7"/>
      <c r="Q116" s="7">
        <v>16.550999999999998</v>
      </c>
      <c r="R116" s="36">
        <v>3.0861458139101249E-2</v>
      </c>
      <c r="S116" s="7">
        <v>5.4800009999999997</v>
      </c>
      <c r="T116" s="21">
        <v>53.924999999999997</v>
      </c>
      <c r="U116" s="7">
        <v>66.7</v>
      </c>
      <c r="V116" s="7">
        <v>2.8348369999999998</v>
      </c>
      <c r="W116" s="7">
        <v>3.5064190000000002</v>
      </c>
      <c r="X116" s="7">
        <v>2.6451630000000002</v>
      </c>
      <c r="Y116" s="7">
        <v>-0.67158099999999998</v>
      </c>
      <c r="Z116" s="22">
        <f t="shared" si="2"/>
        <v>1.1618801999999997</v>
      </c>
    </row>
    <row r="117" spans="1:26" x14ac:dyDescent="0.25">
      <c r="A117" s="4">
        <v>114</v>
      </c>
      <c r="B117" s="6">
        <v>2025</v>
      </c>
      <c r="C117" s="6">
        <v>12</v>
      </c>
      <c r="D117" s="6">
        <v>536.29999999999995</v>
      </c>
      <c r="E117" s="6">
        <v>7.02</v>
      </c>
      <c r="F117" s="41">
        <v>0.7</v>
      </c>
      <c r="G117" s="5" t="s">
        <v>73</v>
      </c>
      <c r="H117" s="5" t="s">
        <v>22</v>
      </c>
      <c r="I117" s="8" t="s">
        <v>132</v>
      </c>
      <c r="J117" s="14">
        <v>5</v>
      </c>
      <c r="K117" s="15" t="s">
        <v>167</v>
      </c>
      <c r="L117" s="6">
        <v>1390.67</v>
      </c>
      <c r="M117" s="20">
        <v>29.443000000000001</v>
      </c>
      <c r="N117" s="21">
        <v>22.535001000000001</v>
      </c>
      <c r="O117" s="6">
        <v>20.277000000000001</v>
      </c>
      <c r="P117" s="7"/>
      <c r="Q117" s="7">
        <v>16.204000000000001</v>
      </c>
      <c r="R117" s="36">
        <v>3.0214432220771959E-2</v>
      </c>
      <c r="S117" s="7">
        <v>6.9080000000000004</v>
      </c>
      <c r="T117" s="21">
        <v>49.72</v>
      </c>
      <c r="U117" s="7">
        <v>35</v>
      </c>
      <c r="V117" s="7">
        <v>2.6137800000000002</v>
      </c>
      <c r="W117" s="7">
        <v>1.83995</v>
      </c>
      <c r="X117" s="7">
        <v>4.2942200000000001</v>
      </c>
      <c r="Y117" s="7">
        <v>0.77383000000000002</v>
      </c>
      <c r="Z117" s="22">
        <f t="shared" si="2"/>
        <v>1.1375207999999999</v>
      </c>
    </row>
    <row r="118" spans="1:26" x14ac:dyDescent="0.25">
      <c r="A118" s="4">
        <v>115</v>
      </c>
      <c r="B118" s="6">
        <v>2025</v>
      </c>
      <c r="C118" s="6">
        <v>12</v>
      </c>
      <c r="D118" s="6">
        <v>536.29999999999995</v>
      </c>
      <c r="E118" s="6">
        <v>7.02</v>
      </c>
      <c r="F118" s="41">
        <v>0.7</v>
      </c>
      <c r="G118" s="5" t="s">
        <v>73</v>
      </c>
      <c r="H118" s="5" t="s">
        <v>43</v>
      </c>
      <c r="I118" s="5"/>
      <c r="J118" s="14">
        <v>9</v>
      </c>
      <c r="K118" s="15" t="s">
        <v>167</v>
      </c>
      <c r="L118" s="6">
        <v>1604.98</v>
      </c>
      <c r="M118" s="20">
        <v>48.140999999999998</v>
      </c>
      <c r="N118" s="21">
        <v>35.679002000000004</v>
      </c>
      <c r="O118" s="6">
        <v>20.277000000000001</v>
      </c>
      <c r="P118" s="7"/>
      <c r="Q118" s="7">
        <v>21.94</v>
      </c>
      <c r="R118" s="36">
        <v>4.0909938467275787E-2</v>
      </c>
      <c r="S118" s="7">
        <v>12.462001000000001</v>
      </c>
      <c r="T118" s="21">
        <v>31.48</v>
      </c>
      <c r="U118" s="7">
        <v>18.5</v>
      </c>
      <c r="V118" s="7">
        <v>1.6549039999999999</v>
      </c>
      <c r="W118" s="7">
        <v>0.97254499999999999</v>
      </c>
      <c r="X118" s="7">
        <v>10.807095</v>
      </c>
      <c r="Y118" s="7">
        <v>0.68235999999999997</v>
      </c>
      <c r="Z118" s="22">
        <f t="shared" si="2"/>
        <v>1.5401879999999999</v>
      </c>
    </row>
    <row r="119" spans="1:26" x14ac:dyDescent="0.25">
      <c r="A119" s="4">
        <v>116</v>
      </c>
      <c r="B119" s="6">
        <v>2025</v>
      </c>
      <c r="C119" s="6">
        <v>12</v>
      </c>
      <c r="D119" s="6">
        <v>536.29999999999995</v>
      </c>
      <c r="E119" s="6">
        <v>7.02</v>
      </c>
      <c r="F119" s="41">
        <v>0.7</v>
      </c>
      <c r="G119" s="5" t="s">
        <v>73</v>
      </c>
      <c r="H119" s="5" t="s">
        <v>23</v>
      </c>
      <c r="I119" s="5"/>
      <c r="J119" s="14">
        <v>5</v>
      </c>
      <c r="K119" s="12" t="s">
        <v>165</v>
      </c>
      <c r="L119" s="6">
        <v>2703.12</v>
      </c>
      <c r="M119" s="20">
        <v>69.551000000000002</v>
      </c>
      <c r="N119" s="21">
        <v>55.326008000000002</v>
      </c>
      <c r="O119" s="6">
        <v>20.277000000000001</v>
      </c>
      <c r="P119" s="7"/>
      <c r="Q119" s="7">
        <v>20.466999999999999</v>
      </c>
      <c r="R119" s="36">
        <v>3.8163341413388029E-2</v>
      </c>
      <c r="S119" s="7">
        <v>14.225001000000001</v>
      </c>
      <c r="T119" s="21">
        <v>74.23</v>
      </c>
      <c r="U119" s="7">
        <v>64</v>
      </c>
      <c r="V119" s="7">
        <v>3.9022709999999998</v>
      </c>
      <c r="W119" s="7">
        <v>3.3644799999999999</v>
      </c>
      <c r="X119" s="7">
        <v>10.32273</v>
      </c>
      <c r="Y119" s="7">
        <v>0.53779200000000005</v>
      </c>
      <c r="Z119" s="22">
        <f t="shared" si="2"/>
        <v>1.4367833999999999</v>
      </c>
    </row>
    <row r="120" spans="1:26" x14ac:dyDescent="0.25">
      <c r="A120" s="4">
        <v>117</v>
      </c>
      <c r="B120" s="6">
        <v>2025</v>
      </c>
      <c r="C120" s="6">
        <v>12</v>
      </c>
      <c r="D120" s="6">
        <v>536.29999999999995</v>
      </c>
      <c r="E120" s="6">
        <v>7.02</v>
      </c>
      <c r="F120" s="41">
        <v>0.7</v>
      </c>
      <c r="G120" s="5" t="s">
        <v>73</v>
      </c>
      <c r="H120" s="5" t="s">
        <v>25</v>
      </c>
      <c r="I120" s="5"/>
      <c r="J120" s="11">
        <v>5</v>
      </c>
      <c r="K120" s="12" t="s">
        <v>165</v>
      </c>
      <c r="L120" s="6">
        <v>1359.26</v>
      </c>
      <c r="M120" s="20">
        <v>35.216000000000001</v>
      </c>
      <c r="N120" s="21">
        <v>28.385002</v>
      </c>
      <c r="O120" s="6">
        <v>20.277000000000001</v>
      </c>
      <c r="P120" s="7"/>
      <c r="Q120" s="7">
        <v>20.882999999999999</v>
      </c>
      <c r="R120" s="36">
        <v>3.8939026664180497E-2</v>
      </c>
      <c r="S120" s="7">
        <v>6.8310019999999998</v>
      </c>
      <c r="T120" s="21">
        <v>36.786999999999999</v>
      </c>
      <c r="U120" s="7">
        <v>31</v>
      </c>
      <c r="V120" s="7">
        <v>1.9338930000000001</v>
      </c>
      <c r="W120" s="7">
        <v>1.62967</v>
      </c>
      <c r="X120" s="7">
        <v>4.8971080000000002</v>
      </c>
      <c r="Y120" s="7">
        <v>0.30422500000000002</v>
      </c>
      <c r="Z120" s="22">
        <f t="shared" si="2"/>
        <v>1.4659865999999999</v>
      </c>
    </row>
    <row r="121" spans="1:26" x14ac:dyDescent="0.25">
      <c r="A121" s="4">
        <v>118</v>
      </c>
      <c r="B121" s="6">
        <v>2025</v>
      </c>
      <c r="C121" s="6">
        <v>12</v>
      </c>
      <c r="D121" s="6">
        <v>536.29999999999995</v>
      </c>
      <c r="E121" s="6">
        <v>7.02</v>
      </c>
      <c r="F121" s="41">
        <v>0.7</v>
      </c>
      <c r="G121" s="5" t="s">
        <v>73</v>
      </c>
      <c r="H121" s="5" t="s">
        <v>27</v>
      </c>
      <c r="I121" s="5"/>
      <c r="J121" s="13">
        <v>9</v>
      </c>
      <c r="K121" s="12" t="s">
        <v>165</v>
      </c>
      <c r="L121" s="6">
        <v>3498.45</v>
      </c>
      <c r="M121" s="20">
        <v>81.239000000000004</v>
      </c>
      <c r="N121" s="21">
        <v>61.363996999999998</v>
      </c>
      <c r="O121" s="6">
        <v>20.277000000000001</v>
      </c>
      <c r="P121" s="7"/>
      <c r="Q121" s="7">
        <v>17.54</v>
      </c>
      <c r="R121" s="36">
        <v>3.2705575237740071E-2</v>
      </c>
      <c r="S121" s="7">
        <v>19.874998000000001</v>
      </c>
      <c r="T121" s="21">
        <v>111.17</v>
      </c>
      <c r="U121" s="7">
        <v>90</v>
      </c>
      <c r="V121" s="7">
        <v>5.8442069999999999</v>
      </c>
      <c r="W121" s="7">
        <v>4.7313000000000001</v>
      </c>
      <c r="X121" s="7">
        <v>14.030792999999999</v>
      </c>
      <c r="Y121" s="7">
        <v>1.112905</v>
      </c>
      <c r="Z121" s="22">
        <f t="shared" si="2"/>
        <v>1.2313079999999998</v>
      </c>
    </row>
    <row r="122" spans="1:26" x14ac:dyDescent="0.25">
      <c r="A122" s="4">
        <v>119</v>
      </c>
      <c r="B122" s="6">
        <v>2025</v>
      </c>
      <c r="C122" s="6">
        <v>12</v>
      </c>
      <c r="D122" s="6">
        <v>536.29999999999995</v>
      </c>
      <c r="E122" s="6">
        <v>7.02</v>
      </c>
      <c r="F122" s="41">
        <v>0.7</v>
      </c>
      <c r="G122" s="5" t="s">
        <v>73</v>
      </c>
      <c r="H122" s="5" t="s">
        <v>69</v>
      </c>
      <c r="I122" s="8" t="s">
        <v>128</v>
      </c>
      <c r="J122" s="14">
        <v>5</v>
      </c>
      <c r="K122" s="12" t="s">
        <v>167</v>
      </c>
      <c r="L122" s="6">
        <v>1397.37</v>
      </c>
      <c r="M122" s="20">
        <v>28.106999999999999</v>
      </c>
      <c r="N122" s="21">
        <v>22.464003000000002</v>
      </c>
      <c r="O122" s="6">
        <v>20.277000000000001</v>
      </c>
      <c r="P122" s="7"/>
      <c r="Q122" s="7">
        <v>16.076000000000001</v>
      </c>
      <c r="R122" s="36">
        <v>2.9975759835912739E-2</v>
      </c>
      <c r="S122" s="7">
        <v>5.6429999999999998</v>
      </c>
      <c r="T122" s="21">
        <v>37.31</v>
      </c>
      <c r="U122" s="7">
        <v>31</v>
      </c>
      <c r="V122" s="7">
        <v>1.961387</v>
      </c>
      <c r="W122" s="7">
        <v>1.62967</v>
      </c>
      <c r="X122" s="7">
        <v>3.6816119999999999</v>
      </c>
      <c r="Y122" s="7">
        <v>0</v>
      </c>
      <c r="Z122" s="22">
        <f t="shared" si="2"/>
        <v>1.1285352</v>
      </c>
    </row>
    <row r="123" spans="1:26" x14ac:dyDescent="0.25">
      <c r="A123" s="4">
        <v>120</v>
      </c>
      <c r="B123" s="6">
        <v>2025</v>
      </c>
      <c r="C123" s="6">
        <v>12</v>
      </c>
      <c r="D123" s="6">
        <v>536.29999999999995</v>
      </c>
      <c r="E123" s="6">
        <v>7.02</v>
      </c>
      <c r="F123" s="41">
        <v>0.7</v>
      </c>
      <c r="G123" s="5" t="s">
        <v>73</v>
      </c>
      <c r="H123" s="5" t="s">
        <v>69</v>
      </c>
      <c r="I123" s="8" t="s">
        <v>129</v>
      </c>
      <c r="J123" s="14">
        <v>5</v>
      </c>
      <c r="K123" s="12" t="s">
        <v>167</v>
      </c>
      <c r="L123" s="6">
        <v>1312.04</v>
      </c>
      <c r="M123" s="20">
        <v>23.974</v>
      </c>
      <c r="N123" s="21">
        <v>20.332000000000001</v>
      </c>
      <c r="O123" s="6">
        <v>20.277000000000001</v>
      </c>
      <c r="P123" s="7"/>
      <c r="Q123" s="7">
        <v>15.495999999999999</v>
      </c>
      <c r="R123" s="36">
        <v>2.8894275592019392E-2</v>
      </c>
      <c r="S123" s="7">
        <v>3.6419990000000002</v>
      </c>
      <c r="T123" s="21">
        <v>23.411999999999999</v>
      </c>
      <c r="U123" s="7">
        <v>28</v>
      </c>
      <c r="V123" s="7">
        <v>1.230769</v>
      </c>
      <c r="W123" s="7">
        <v>1.4719599999999999</v>
      </c>
      <c r="X123" s="7">
        <v>2.411232</v>
      </c>
      <c r="Y123" s="7">
        <v>-0.24119199999999999</v>
      </c>
      <c r="Z123" s="22">
        <f t="shared" si="2"/>
        <v>1.0878191999999998</v>
      </c>
    </row>
    <row r="124" spans="1:26" x14ac:dyDescent="0.25">
      <c r="A124" s="4">
        <v>121</v>
      </c>
      <c r="B124" s="6">
        <v>2025</v>
      </c>
      <c r="C124" s="6">
        <v>12</v>
      </c>
      <c r="D124" s="6">
        <v>536.29999999999995</v>
      </c>
      <c r="E124" s="6">
        <v>7.02</v>
      </c>
      <c r="F124" s="41">
        <v>0.7</v>
      </c>
      <c r="G124" s="5" t="s">
        <v>73</v>
      </c>
      <c r="H124" s="5" t="s">
        <v>69</v>
      </c>
      <c r="I124" s="8" t="s">
        <v>130</v>
      </c>
      <c r="J124" s="14">
        <v>5</v>
      </c>
      <c r="K124" s="12" t="s">
        <v>167</v>
      </c>
      <c r="L124" s="6">
        <v>1275.3599999999999</v>
      </c>
      <c r="M124" s="20">
        <v>23.113</v>
      </c>
      <c r="N124" s="21">
        <v>18.440000999999999</v>
      </c>
      <c r="O124" s="6">
        <v>20.277000000000001</v>
      </c>
      <c r="P124" s="7"/>
      <c r="Q124" s="7">
        <v>14.459</v>
      </c>
      <c r="R124" s="36">
        <v>2.6960656349058365E-2</v>
      </c>
      <c r="S124" s="7">
        <v>4.6729989999999999</v>
      </c>
      <c r="T124" s="21">
        <v>43.871000000000002</v>
      </c>
      <c r="U124" s="7">
        <v>52.1</v>
      </c>
      <c r="V124" s="7">
        <v>2.306298</v>
      </c>
      <c r="W124" s="7">
        <v>2.7388970000000001</v>
      </c>
      <c r="X124" s="7">
        <v>2.3667020000000001</v>
      </c>
      <c r="Y124" s="7">
        <v>-0.43259999999999998</v>
      </c>
      <c r="Z124" s="22">
        <f t="shared" si="2"/>
        <v>1.0150218</v>
      </c>
    </row>
    <row r="125" spans="1:26" x14ac:dyDescent="0.25">
      <c r="A125" s="4">
        <v>122</v>
      </c>
      <c r="B125" s="6">
        <v>2025</v>
      </c>
      <c r="C125" s="6">
        <v>12</v>
      </c>
      <c r="D125" s="6">
        <v>536.29999999999995</v>
      </c>
      <c r="E125" s="6">
        <v>7.02</v>
      </c>
      <c r="F125" s="41">
        <v>0.7</v>
      </c>
      <c r="G125" s="5" t="s">
        <v>73</v>
      </c>
      <c r="H125" s="5" t="s">
        <v>69</v>
      </c>
      <c r="I125" s="8" t="s">
        <v>134</v>
      </c>
      <c r="J125" s="14">
        <v>5</v>
      </c>
      <c r="K125" s="12" t="s">
        <v>167</v>
      </c>
      <c r="L125" s="6">
        <v>1375.91</v>
      </c>
      <c r="M125" s="20">
        <v>28.132999999999999</v>
      </c>
      <c r="N125" s="21">
        <v>22.815002</v>
      </c>
      <c r="O125" s="6">
        <v>20.277000000000001</v>
      </c>
      <c r="P125" s="7"/>
      <c r="Q125" s="7">
        <v>16.582000000000001</v>
      </c>
      <c r="R125" s="36">
        <v>3.0919261607309345E-2</v>
      </c>
      <c r="S125" s="7">
        <v>5.3179990000000004</v>
      </c>
      <c r="T125" s="21">
        <v>43.76</v>
      </c>
      <c r="U125" s="7">
        <v>43</v>
      </c>
      <c r="V125" s="7">
        <v>2.3004630000000001</v>
      </c>
      <c r="W125" s="7">
        <v>2.26051</v>
      </c>
      <c r="X125" s="7">
        <v>3.0175360000000002</v>
      </c>
      <c r="Y125" s="7">
        <v>3.9952000000000001E-2</v>
      </c>
      <c r="Z125" s="22">
        <f t="shared" si="2"/>
        <v>1.1640564</v>
      </c>
    </row>
    <row r="126" spans="1:26" x14ac:dyDescent="0.25">
      <c r="A126" s="4">
        <v>123</v>
      </c>
      <c r="B126" s="6">
        <v>2025</v>
      </c>
      <c r="C126" s="6">
        <v>12</v>
      </c>
      <c r="D126" s="6">
        <v>536.29999999999995</v>
      </c>
      <c r="E126" s="6">
        <v>7.02</v>
      </c>
      <c r="F126" s="41">
        <v>0.7</v>
      </c>
      <c r="G126" s="5" t="s">
        <v>73</v>
      </c>
      <c r="H126" s="5" t="s">
        <v>30</v>
      </c>
      <c r="I126" s="5"/>
      <c r="J126" s="11">
        <v>5</v>
      </c>
      <c r="K126" s="12" t="s">
        <v>167</v>
      </c>
      <c r="L126" s="6">
        <v>886.49</v>
      </c>
      <c r="M126" s="20">
        <v>17.555</v>
      </c>
      <c r="N126" s="21">
        <v>13.634001</v>
      </c>
      <c r="O126" s="6">
        <v>20.277000000000001</v>
      </c>
      <c r="P126" s="7"/>
      <c r="Q126" s="7">
        <v>15.379999999999999</v>
      </c>
      <c r="R126" s="36">
        <v>2.8677978743240726E-2</v>
      </c>
      <c r="S126" s="7">
        <v>3.9209999999999998</v>
      </c>
      <c r="T126" s="21">
        <v>29.16</v>
      </c>
      <c r="U126" s="7">
        <v>37.5</v>
      </c>
      <c r="V126" s="7">
        <v>1.5329410000000001</v>
      </c>
      <c r="W126" s="7">
        <v>1.9713750000000001</v>
      </c>
      <c r="X126" s="7">
        <v>2.3880590000000002</v>
      </c>
      <c r="Y126" s="7">
        <v>-0.43843399999999999</v>
      </c>
      <c r="Z126" s="22">
        <f t="shared" si="2"/>
        <v>1.0796759999999999</v>
      </c>
    </row>
    <row r="127" spans="1:26" x14ac:dyDescent="0.25">
      <c r="A127" s="4">
        <v>124</v>
      </c>
      <c r="B127" s="6">
        <v>2025</v>
      </c>
      <c r="C127" s="6">
        <v>12</v>
      </c>
      <c r="D127" s="6">
        <v>536.29999999999995</v>
      </c>
      <c r="E127" s="6">
        <v>7.02</v>
      </c>
      <c r="F127" s="41">
        <v>0.7</v>
      </c>
      <c r="G127" s="5" t="s">
        <v>73</v>
      </c>
      <c r="H127" s="5" t="s">
        <v>32</v>
      </c>
      <c r="I127" s="5"/>
      <c r="J127" s="13">
        <v>5</v>
      </c>
      <c r="K127" s="12" t="s">
        <v>165</v>
      </c>
      <c r="L127" s="6">
        <v>2726.27</v>
      </c>
      <c r="M127" s="20">
        <v>67.150999999999996</v>
      </c>
      <c r="N127" s="21">
        <v>51.777999999999999</v>
      </c>
      <c r="O127" s="6">
        <v>20.277000000000001</v>
      </c>
      <c r="P127" s="7"/>
      <c r="Q127" s="7">
        <v>18.991999999999997</v>
      </c>
      <c r="R127" s="36">
        <v>3.541301510348685E-2</v>
      </c>
      <c r="S127" s="7">
        <v>15.372999999999999</v>
      </c>
      <c r="T127" s="21">
        <v>91.1</v>
      </c>
      <c r="U127" s="7">
        <v>69.451999999999998</v>
      </c>
      <c r="V127" s="7">
        <v>4.7891269999999997</v>
      </c>
      <c r="W127" s="7">
        <v>3.6510919999999998</v>
      </c>
      <c r="X127" s="7">
        <v>10.583875000000001</v>
      </c>
      <c r="Y127" s="7">
        <v>0</v>
      </c>
      <c r="Z127" s="22">
        <f t="shared" si="2"/>
        <v>1.3332383999999997</v>
      </c>
    </row>
    <row r="128" spans="1:26" x14ac:dyDescent="0.25">
      <c r="A128" s="4">
        <v>125</v>
      </c>
      <c r="B128" s="6">
        <v>2025</v>
      </c>
      <c r="C128" s="6">
        <v>12</v>
      </c>
      <c r="D128" s="6">
        <v>536.29999999999995</v>
      </c>
      <c r="E128" s="6">
        <v>7.02</v>
      </c>
      <c r="F128" s="41">
        <v>0.7</v>
      </c>
      <c r="G128" s="5" t="s">
        <v>73</v>
      </c>
      <c r="H128" s="5" t="s">
        <v>34</v>
      </c>
      <c r="I128" s="5"/>
      <c r="J128" s="14">
        <v>5</v>
      </c>
      <c r="K128" s="12" t="s">
        <v>165</v>
      </c>
      <c r="L128" s="6">
        <v>1353.28</v>
      </c>
      <c r="M128" s="20">
        <v>35.302</v>
      </c>
      <c r="N128" s="21">
        <v>26.824995999999999</v>
      </c>
      <c r="O128" s="6">
        <v>20.277000000000001</v>
      </c>
      <c r="P128" s="7"/>
      <c r="Q128" s="7">
        <v>19.821999999999999</v>
      </c>
      <c r="R128" s="36">
        <v>3.6960656349058367E-2</v>
      </c>
      <c r="S128" s="7">
        <v>8.476998</v>
      </c>
      <c r="T128" s="21">
        <v>56.451999999999998</v>
      </c>
      <c r="U128" s="7">
        <v>129.5</v>
      </c>
      <c r="V128" s="7">
        <v>2.9676819999999999</v>
      </c>
      <c r="W128" s="7">
        <v>6.8078149999999997</v>
      </c>
      <c r="X128" s="7">
        <v>5.5093170000000002</v>
      </c>
      <c r="Y128" s="7">
        <v>-3.8401350000000001</v>
      </c>
      <c r="Z128" s="22">
        <f t="shared" si="2"/>
        <v>1.3915043999999996</v>
      </c>
    </row>
    <row r="129" spans="1:26" x14ac:dyDescent="0.25">
      <c r="A129" s="4">
        <v>126</v>
      </c>
      <c r="B129" s="6">
        <v>2025</v>
      </c>
      <c r="C129" s="6">
        <v>12</v>
      </c>
      <c r="D129" s="6">
        <v>536.29999999999995</v>
      </c>
      <c r="E129" s="6">
        <v>7.02</v>
      </c>
      <c r="F129" s="41">
        <v>0.7</v>
      </c>
      <c r="G129" s="5" t="s">
        <v>75</v>
      </c>
      <c r="H129" s="5" t="s">
        <v>21</v>
      </c>
      <c r="I129" s="5"/>
      <c r="J129" s="14">
        <v>5</v>
      </c>
      <c r="K129" s="12" t="s">
        <v>165</v>
      </c>
      <c r="L129" s="6">
        <v>2203.4699999999998</v>
      </c>
      <c r="M129" s="20">
        <v>57.042999999999999</v>
      </c>
      <c r="N129" s="21">
        <v>41.644996999999996</v>
      </c>
      <c r="O129" s="6">
        <v>20.277000000000001</v>
      </c>
      <c r="P129" s="7"/>
      <c r="Q129" s="7">
        <v>18.899999999999999</v>
      </c>
      <c r="R129" s="36">
        <v>3.5241469326869293E-2</v>
      </c>
      <c r="S129" s="7">
        <v>15.398002</v>
      </c>
      <c r="T129" s="21">
        <v>102.46</v>
      </c>
      <c r="U129" s="7">
        <v>105.52500000000001</v>
      </c>
      <c r="V129" s="7">
        <v>5.3863219999999998</v>
      </c>
      <c r="W129" s="7">
        <v>5.5474490000000003</v>
      </c>
      <c r="X129" s="7">
        <v>10.011677000000001</v>
      </c>
      <c r="Y129" s="7">
        <v>-0.16112499999999999</v>
      </c>
      <c r="Z129" s="22">
        <f t="shared" si="2"/>
        <v>1.3267799999999996</v>
      </c>
    </row>
    <row r="130" spans="1:26" x14ac:dyDescent="0.25">
      <c r="A130" s="4">
        <v>127</v>
      </c>
      <c r="B130" s="6">
        <v>2025</v>
      </c>
      <c r="C130" s="6">
        <v>12</v>
      </c>
      <c r="D130" s="6">
        <v>536.29999999999995</v>
      </c>
      <c r="E130" s="6">
        <v>7.02</v>
      </c>
      <c r="F130" s="41">
        <v>0.7</v>
      </c>
      <c r="G130" s="5" t="s">
        <v>75</v>
      </c>
      <c r="H130" s="5" t="s">
        <v>71</v>
      </c>
      <c r="I130" s="5"/>
      <c r="J130" s="14">
        <v>5</v>
      </c>
      <c r="K130" s="12" t="s">
        <v>165</v>
      </c>
      <c r="L130" s="6">
        <v>1365.36</v>
      </c>
      <c r="M130" s="20">
        <v>35.045000000000002</v>
      </c>
      <c r="N130" s="21">
        <v>24.945004999999998</v>
      </c>
      <c r="O130" s="6">
        <v>20.277000000000001</v>
      </c>
      <c r="P130" s="7"/>
      <c r="Q130" s="7">
        <v>18.270000000000003</v>
      </c>
      <c r="R130" s="36">
        <v>3.4066753682640324E-2</v>
      </c>
      <c r="S130" s="7">
        <v>10.100004</v>
      </c>
      <c r="T130" s="21">
        <v>63.73</v>
      </c>
      <c r="U130" s="7">
        <v>61</v>
      </c>
      <c r="V130" s="7">
        <v>3.3502860000000001</v>
      </c>
      <c r="W130" s="7">
        <v>3.2067700000000001</v>
      </c>
      <c r="X130" s="7">
        <v>6.7497150000000001</v>
      </c>
      <c r="Y130" s="7">
        <v>0.14352000000000001</v>
      </c>
      <c r="Z130" s="22">
        <f t="shared" si="2"/>
        <v>1.2825540000000002</v>
      </c>
    </row>
    <row r="131" spans="1:26" x14ac:dyDescent="0.25">
      <c r="A131" s="4">
        <v>128</v>
      </c>
      <c r="B131" s="6">
        <v>2025</v>
      </c>
      <c r="C131" s="6">
        <v>12</v>
      </c>
      <c r="D131" s="6">
        <v>536.29999999999995</v>
      </c>
      <c r="E131" s="6">
        <v>7.02</v>
      </c>
      <c r="F131" s="41">
        <v>0.7</v>
      </c>
      <c r="G131" s="5" t="s">
        <v>75</v>
      </c>
      <c r="H131" s="5" t="s">
        <v>67</v>
      </c>
      <c r="I131" s="5"/>
      <c r="J131" s="14">
        <v>5</v>
      </c>
      <c r="K131" s="12" t="s">
        <v>165</v>
      </c>
      <c r="L131" s="6">
        <v>1370.04</v>
      </c>
      <c r="M131" s="20">
        <v>34.046999999999997</v>
      </c>
      <c r="N131" s="21">
        <v>23.076995</v>
      </c>
      <c r="O131" s="6">
        <v>20.277000000000001</v>
      </c>
      <c r="P131" s="7"/>
      <c r="Q131" s="7">
        <v>16.844000000000001</v>
      </c>
      <c r="R131" s="36">
        <v>3.1407794145068064E-2</v>
      </c>
      <c r="S131" s="7">
        <v>10.970001999999999</v>
      </c>
      <c r="T131" s="21">
        <v>79.28</v>
      </c>
      <c r="U131" s="7">
        <v>30.209</v>
      </c>
      <c r="V131" s="7">
        <v>4.1677499999999998</v>
      </c>
      <c r="W131" s="7">
        <v>1.588087</v>
      </c>
      <c r="X131" s="7">
        <v>6.802251</v>
      </c>
      <c r="Y131" s="7">
        <v>2.5796649999999999</v>
      </c>
      <c r="Z131" s="22">
        <f t="shared" si="2"/>
        <v>1.1824488</v>
      </c>
    </row>
    <row r="132" spans="1:26" x14ac:dyDescent="0.25">
      <c r="A132" s="4">
        <v>129</v>
      </c>
      <c r="B132" s="6">
        <v>2025</v>
      </c>
      <c r="C132" s="6">
        <v>12</v>
      </c>
      <c r="D132" s="6">
        <v>536.29999999999995</v>
      </c>
      <c r="E132" s="6">
        <v>7.02</v>
      </c>
      <c r="F132" s="41">
        <v>0.7</v>
      </c>
      <c r="G132" s="5" t="s">
        <v>75</v>
      </c>
      <c r="H132" s="5" t="s">
        <v>40</v>
      </c>
      <c r="I132" s="5"/>
      <c r="J132" s="14">
        <v>5</v>
      </c>
      <c r="K132" s="12" t="s">
        <v>165</v>
      </c>
      <c r="L132" s="6">
        <v>2671.1</v>
      </c>
      <c r="M132" s="20">
        <v>63.353999999999999</v>
      </c>
      <c r="N132" s="21">
        <v>48.561990000000002</v>
      </c>
      <c r="O132" s="6">
        <v>20.277000000000001</v>
      </c>
      <c r="P132" s="7"/>
      <c r="Q132" s="7">
        <v>18.181000000000001</v>
      </c>
      <c r="R132" s="36">
        <v>3.3900801790042893E-2</v>
      </c>
      <c r="S132" s="7">
        <v>14.792</v>
      </c>
      <c r="T132" s="21">
        <v>92.5</v>
      </c>
      <c r="U132" s="7">
        <v>92.5</v>
      </c>
      <c r="V132" s="7">
        <v>4.8627250000000002</v>
      </c>
      <c r="W132" s="7">
        <v>4.8627250000000002</v>
      </c>
      <c r="X132" s="7">
        <v>9.9292770000000008</v>
      </c>
      <c r="Y132" s="7">
        <v>0</v>
      </c>
      <c r="Z132" s="22">
        <f t="shared" si="2"/>
        <v>1.2763061999999998</v>
      </c>
    </row>
    <row r="133" spans="1:26" x14ac:dyDescent="0.25">
      <c r="A133" s="4">
        <v>130</v>
      </c>
      <c r="B133" s="6">
        <v>2025</v>
      </c>
      <c r="C133" s="6">
        <v>12</v>
      </c>
      <c r="D133" s="6">
        <v>536.29999999999995</v>
      </c>
      <c r="E133" s="6">
        <v>7.02</v>
      </c>
      <c r="F133" s="41">
        <v>0.7</v>
      </c>
      <c r="G133" s="5" t="s">
        <v>75</v>
      </c>
      <c r="H133" s="5" t="s">
        <v>68</v>
      </c>
      <c r="I133" s="5"/>
      <c r="J133" s="14">
        <v>5</v>
      </c>
      <c r="K133" s="12" t="s">
        <v>167</v>
      </c>
      <c r="L133" s="6">
        <v>723.92</v>
      </c>
      <c r="M133" s="20">
        <v>17.609000000000002</v>
      </c>
      <c r="N133" s="21">
        <v>13.985998</v>
      </c>
      <c r="O133" s="6">
        <v>20.277000000000001</v>
      </c>
      <c r="P133" s="7"/>
      <c r="Q133" s="7">
        <v>19.32</v>
      </c>
      <c r="R133" s="36">
        <v>3.6024613089688608E-2</v>
      </c>
      <c r="S133" s="7">
        <v>3.6230000000000002</v>
      </c>
      <c r="T133" s="21">
        <v>19.856999999999999</v>
      </c>
      <c r="U133" s="7">
        <v>11</v>
      </c>
      <c r="V133" s="7">
        <v>1.043882</v>
      </c>
      <c r="W133" s="7">
        <v>0.57826999999999995</v>
      </c>
      <c r="X133" s="7">
        <v>2.5791179999999998</v>
      </c>
      <c r="Y133" s="7">
        <v>0.46561200000000003</v>
      </c>
      <c r="Z133" s="22">
        <f t="shared" si="2"/>
        <v>1.3562639999999999</v>
      </c>
    </row>
    <row r="134" spans="1:26" x14ac:dyDescent="0.25">
      <c r="A134" s="4">
        <v>131</v>
      </c>
      <c r="B134" s="6">
        <v>2025</v>
      </c>
      <c r="C134" s="6">
        <v>12</v>
      </c>
      <c r="D134" s="6">
        <v>536.29999999999995</v>
      </c>
      <c r="E134" s="6">
        <v>7.02</v>
      </c>
      <c r="F134" s="41">
        <v>0.7</v>
      </c>
      <c r="G134" s="5" t="s">
        <v>75</v>
      </c>
      <c r="H134" s="5" t="s">
        <v>41</v>
      </c>
      <c r="I134" s="5"/>
      <c r="J134" s="14">
        <v>5</v>
      </c>
      <c r="K134" s="12" t="s">
        <v>167</v>
      </c>
      <c r="L134" s="6">
        <v>746.58</v>
      </c>
      <c r="M134" s="20">
        <v>18.242000000000001</v>
      </c>
      <c r="N134" s="21">
        <v>14.465002999999999</v>
      </c>
      <c r="O134" s="6">
        <v>20.277000000000001</v>
      </c>
      <c r="P134" s="7"/>
      <c r="Q134" s="7">
        <v>19.375</v>
      </c>
      <c r="R134" s="36">
        <v>3.6127167630057806E-2</v>
      </c>
      <c r="S134" s="7">
        <v>3.7770000000000001</v>
      </c>
      <c r="T134" s="21">
        <v>30.164999999999999</v>
      </c>
      <c r="U134" s="7">
        <v>29</v>
      </c>
      <c r="V134" s="7">
        <v>1.585774</v>
      </c>
      <c r="W134" s="7">
        <v>1.5245299999999999</v>
      </c>
      <c r="X134" s="7">
        <v>2.1912259999999999</v>
      </c>
      <c r="Y134" s="7">
        <v>6.1244E-2</v>
      </c>
      <c r="Z134" s="22">
        <f t="shared" si="2"/>
        <v>1.3601249999999998</v>
      </c>
    </row>
    <row r="135" spans="1:26" x14ac:dyDescent="0.25">
      <c r="A135" s="4">
        <v>132</v>
      </c>
      <c r="B135" s="6">
        <v>2025</v>
      </c>
      <c r="C135" s="6">
        <v>12</v>
      </c>
      <c r="D135" s="6">
        <v>536.29999999999995</v>
      </c>
      <c r="E135" s="6">
        <v>7.02</v>
      </c>
      <c r="F135" s="41">
        <v>0.7</v>
      </c>
      <c r="G135" s="5" t="s">
        <v>75</v>
      </c>
      <c r="H135" s="5" t="s">
        <v>42</v>
      </c>
      <c r="I135" s="5"/>
      <c r="J135" s="14">
        <v>5</v>
      </c>
      <c r="K135" s="12" t="s">
        <v>165</v>
      </c>
      <c r="L135" s="6">
        <v>1344.97</v>
      </c>
      <c r="M135" s="20">
        <v>34.47</v>
      </c>
      <c r="N135" s="21">
        <v>26.435997</v>
      </c>
      <c r="O135" s="6">
        <v>20.277000000000001</v>
      </c>
      <c r="P135" s="7"/>
      <c r="Q135" s="7">
        <v>19.654999999999998</v>
      </c>
      <c r="R135" s="36">
        <v>3.6649263471937345E-2</v>
      </c>
      <c r="S135" s="7">
        <v>8.0340009999999999</v>
      </c>
      <c r="T135" s="21">
        <v>55.94</v>
      </c>
      <c r="U135" s="7">
        <v>49.6</v>
      </c>
      <c r="V135" s="7">
        <v>2.940766</v>
      </c>
      <c r="W135" s="7">
        <v>2.607472</v>
      </c>
      <c r="X135" s="7">
        <v>5.093235</v>
      </c>
      <c r="Y135" s="7">
        <v>0.33329500000000001</v>
      </c>
      <c r="Z135" s="22">
        <f t="shared" si="2"/>
        <v>1.3797809999999999</v>
      </c>
    </row>
    <row r="136" spans="1:26" x14ac:dyDescent="0.25">
      <c r="A136" s="4">
        <v>133</v>
      </c>
      <c r="B136" s="6">
        <v>2025</v>
      </c>
      <c r="C136" s="6">
        <v>12</v>
      </c>
      <c r="D136" s="6">
        <v>536.29999999999995</v>
      </c>
      <c r="E136" s="6">
        <v>7.02</v>
      </c>
      <c r="F136" s="41">
        <v>0.7</v>
      </c>
      <c r="G136" s="5" t="s">
        <v>75</v>
      </c>
      <c r="H136" s="5" t="s">
        <v>22</v>
      </c>
      <c r="I136" s="8" t="s">
        <v>135</v>
      </c>
      <c r="J136" s="14">
        <v>5</v>
      </c>
      <c r="K136" s="12" t="s">
        <v>165</v>
      </c>
      <c r="L136" s="6">
        <v>1366.94</v>
      </c>
      <c r="M136" s="20">
        <v>40.347999999999999</v>
      </c>
      <c r="N136" s="21">
        <v>31.227</v>
      </c>
      <c r="O136" s="6">
        <v>20.277000000000001</v>
      </c>
      <c r="P136" s="7"/>
      <c r="Q136" s="7">
        <v>22.844000000000001</v>
      </c>
      <c r="R136" s="36">
        <v>4.2595562185344028E-2</v>
      </c>
      <c r="S136" s="7">
        <v>9.1209980000000002</v>
      </c>
      <c r="T136" s="21">
        <v>48.98</v>
      </c>
      <c r="U136" s="7">
        <v>48</v>
      </c>
      <c r="V136" s="7">
        <v>2.5748790000000001</v>
      </c>
      <c r="W136" s="7">
        <v>2.5233599999999998</v>
      </c>
      <c r="X136" s="7">
        <v>6.5461200000000002</v>
      </c>
      <c r="Y136" s="7">
        <v>5.1517E-2</v>
      </c>
      <c r="Z136" s="22">
        <f t="shared" si="2"/>
        <v>1.6036488</v>
      </c>
    </row>
    <row r="137" spans="1:26" x14ac:dyDescent="0.25">
      <c r="A137" s="4">
        <v>134</v>
      </c>
      <c r="B137" s="6">
        <v>2025</v>
      </c>
      <c r="C137" s="6">
        <v>12</v>
      </c>
      <c r="D137" s="6">
        <v>536.29999999999995</v>
      </c>
      <c r="E137" s="6">
        <v>7.02</v>
      </c>
      <c r="F137" s="41">
        <v>0.7</v>
      </c>
      <c r="G137" s="5" t="s">
        <v>75</v>
      </c>
      <c r="H137" s="5" t="s">
        <v>22</v>
      </c>
      <c r="I137" s="8" t="s">
        <v>136</v>
      </c>
      <c r="J137" s="14">
        <v>5</v>
      </c>
      <c r="K137" s="12" t="s">
        <v>165</v>
      </c>
      <c r="L137" s="6">
        <v>2185.27</v>
      </c>
      <c r="M137" s="20">
        <v>57.375999999999998</v>
      </c>
      <c r="N137" s="21">
        <v>42.463002000000003</v>
      </c>
      <c r="O137" s="6">
        <v>20.277000000000001</v>
      </c>
      <c r="P137" s="7"/>
      <c r="Q137" s="7">
        <v>19.431000000000001</v>
      </c>
      <c r="R137" s="36">
        <v>3.6231586798433718E-2</v>
      </c>
      <c r="S137" s="7">
        <v>14.913012</v>
      </c>
      <c r="T137" s="21">
        <v>85.93</v>
      </c>
      <c r="U137" s="7">
        <v>84.418999999999997</v>
      </c>
      <c r="V137" s="7">
        <v>4.5173399999999999</v>
      </c>
      <c r="W137" s="7">
        <v>4.437907</v>
      </c>
      <c r="X137" s="7">
        <v>10.395662</v>
      </c>
      <c r="Y137" s="7">
        <v>7.9445000000000002E-2</v>
      </c>
      <c r="Z137" s="22">
        <f t="shared" si="2"/>
        <v>1.3640562000000001</v>
      </c>
    </row>
    <row r="138" spans="1:26" x14ac:dyDescent="0.25">
      <c r="A138" s="4">
        <v>135</v>
      </c>
      <c r="B138" s="6">
        <v>2025</v>
      </c>
      <c r="C138" s="6">
        <v>12</v>
      </c>
      <c r="D138" s="6">
        <v>536.29999999999995</v>
      </c>
      <c r="E138" s="6">
        <v>7.02</v>
      </c>
      <c r="F138" s="41">
        <v>0.7</v>
      </c>
      <c r="G138" s="5" t="s">
        <v>75</v>
      </c>
      <c r="H138" s="5" t="s">
        <v>43</v>
      </c>
      <c r="I138" s="5"/>
      <c r="J138" s="14">
        <v>5</v>
      </c>
      <c r="K138" s="12" t="s">
        <v>165</v>
      </c>
      <c r="L138" s="6">
        <v>2193.58</v>
      </c>
      <c r="M138" s="20">
        <v>58.145000000000003</v>
      </c>
      <c r="N138" s="21">
        <v>44.200994000000001</v>
      </c>
      <c r="O138" s="6">
        <v>20.277000000000001</v>
      </c>
      <c r="P138" s="7"/>
      <c r="Q138" s="7">
        <v>20.150000000000002</v>
      </c>
      <c r="R138" s="36">
        <v>3.7572254335260125E-2</v>
      </c>
      <c r="S138" s="7">
        <v>13.944006</v>
      </c>
      <c r="T138" s="21">
        <v>79.86</v>
      </c>
      <c r="U138" s="7">
        <v>63.44</v>
      </c>
      <c r="V138" s="7">
        <v>4.1982400000000002</v>
      </c>
      <c r="W138" s="7">
        <v>3.3350409999999999</v>
      </c>
      <c r="X138" s="7">
        <v>9.7457580000000004</v>
      </c>
      <c r="Y138" s="7">
        <v>0.863205</v>
      </c>
      <c r="Z138" s="22">
        <f t="shared" si="2"/>
        <v>1.4145300000000001</v>
      </c>
    </row>
    <row r="139" spans="1:26" x14ac:dyDescent="0.25">
      <c r="A139" s="4">
        <v>136</v>
      </c>
      <c r="B139" s="6">
        <v>2025</v>
      </c>
      <c r="C139" s="6">
        <v>12</v>
      </c>
      <c r="D139" s="6">
        <v>536.29999999999995</v>
      </c>
      <c r="E139" s="6">
        <v>7.02</v>
      </c>
      <c r="F139" s="41">
        <v>0.7</v>
      </c>
      <c r="G139" s="5" t="s">
        <v>75</v>
      </c>
      <c r="H139" s="5" t="s">
        <v>24</v>
      </c>
      <c r="I139" s="5"/>
      <c r="J139" s="14">
        <v>5</v>
      </c>
      <c r="K139" s="12" t="s">
        <v>167</v>
      </c>
      <c r="L139" s="6">
        <v>745.47</v>
      </c>
      <c r="M139" s="20">
        <v>16.436</v>
      </c>
      <c r="N139" s="21">
        <v>12.989000000000001</v>
      </c>
      <c r="O139" s="6">
        <v>20.277000000000001</v>
      </c>
      <c r="P139" s="7"/>
      <c r="Q139" s="7">
        <v>17.423999999999999</v>
      </c>
      <c r="R139" s="36">
        <v>3.2489278388961401E-2</v>
      </c>
      <c r="S139" s="7">
        <v>3.4469979999999998</v>
      </c>
      <c r="T139" s="21">
        <v>26.994</v>
      </c>
      <c r="U139" s="7">
        <v>21.5</v>
      </c>
      <c r="V139" s="7">
        <v>1.4190750000000001</v>
      </c>
      <c r="W139" s="7">
        <v>1.130255</v>
      </c>
      <c r="X139" s="7">
        <v>2.0279250000000002</v>
      </c>
      <c r="Y139" s="7">
        <v>0.28881800000000002</v>
      </c>
      <c r="Z139" s="22">
        <f t="shared" si="2"/>
        <v>1.2231647999999999</v>
      </c>
    </row>
    <row r="140" spans="1:26" x14ac:dyDescent="0.25">
      <c r="A140" s="4">
        <v>137</v>
      </c>
      <c r="B140" s="6">
        <v>2025</v>
      </c>
      <c r="C140" s="6">
        <v>12</v>
      </c>
      <c r="D140" s="6">
        <v>536.29999999999995</v>
      </c>
      <c r="E140" s="6">
        <v>7.02</v>
      </c>
      <c r="F140" s="41">
        <v>0.7</v>
      </c>
      <c r="G140" s="5" t="s">
        <v>75</v>
      </c>
      <c r="H140" s="5" t="s">
        <v>25</v>
      </c>
      <c r="I140" s="5"/>
      <c r="J140" s="14">
        <v>5</v>
      </c>
      <c r="K140" s="12" t="s">
        <v>165</v>
      </c>
      <c r="L140" s="6">
        <v>1353.58</v>
      </c>
      <c r="M140" s="20">
        <v>34.357999999999997</v>
      </c>
      <c r="N140" s="21">
        <v>25.194002000000001</v>
      </c>
      <c r="O140" s="6">
        <v>20.277000000000001</v>
      </c>
      <c r="P140" s="7"/>
      <c r="Q140" s="7">
        <v>18.613</v>
      </c>
      <c r="R140" s="36">
        <v>3.4706321088942761E-2</v>
      </c>
      <c r="S140" s="7">
        <v>9.1639979999999994</v>
      </c>
      <c r="T140" s="21">
        <v>78.56</v>
      </c>
      <c r="U140" s="7">
        <v>54.6</v>
      </c>
      <c r="V140" s="7">
        <v>4.129899</v>
      </c>
      <c r="W140" s="7">
        <v>2.8703219999999998</v>
      </c>
      <c r="X140" s="7">
        <v>5.0341019999999999</v>
      </c>
      <c r="Y140" s="7">
        <v>1.2595749999999999</v>
      </c>
      <c r="Z140" s="22">
        <f t="shared" si="2"/>
        <v>1.3066325999999997</v>
      </c>
    </row>
    <row r="141" spans="1:26" x14ac:dyDescent="0.25">
      <c r="A141" s="4">
        <v>138</v>
      </c>
      <c r="B141" s="6">
        <v>2025</v>
      </c>
      <c r="C141" s="6">
        <v>12</v>
      </c>
      <c r="D141" s="6">
        <v>536.29999999999995</v>
      </c>
      <c r="E141" s="6">
        <v>7.02</v>
      </c>
      <c r="F141" s="41">
        <v>0.7</v>
      </c>
      <c r="G141" s="5" t="s">
        <v>75</v>
      </c>
      <c r="H141" s="5" t="s">
        <v>26</v>
      </c>
      <c r="I141" s="5"/>
      <c r="J141" s="14">
        <v>5</v>
      </c>
      <c r="K141" s="12" t="s">
        <v>165</v>
      </c>
      <c r="L141" s="6">
        <v>2741.94</v>
      </c>
      <c r="M141" s="20">
        <v>69.212999999999994</v>
      </c>
      <c r="N141" s="21">
        <v>52.437998999999998</v>
      </c>
      <c r="O141" s="6">
        <v>20.277000000000001</v>
      </c>
      <c r="P141" s="7"/>
      <c r="Q141" s="7">
        <v>19.123999999999999</v>
      </c>
      <c r="R141" s="36">
        <v>3.5659146000372927E-2</v>
      </c>
      <c r="S141" s="7">
        <v>16.775006000000001</v>
      </c>
      <c r="T141" s="21">
        <v>112.4</v>
      </c>
      <c r="U141" s="7">
        <v>119.4</v>
      </c>
      <c r="V141" s="7">
        <v>5.908868</v>
      </c>
      <c r="W141" s="7">
        <v>6.2768579999999998</v>
      </c>
      <c r="X141" s="7">
        <v>10.86613</v>
      </c>
      <c r="Y141" s="7">
        <v>-0.36798399999999998</v>
      </c>
      <c r="Z141" s="22">
        <f t="shared" si="2"/>
        <v>1.3425047999999997</v>
      </c>
    </row>
    <row r="142" spans="1:26" x14ac:dyDescent="0.25">
      <c r="A142" s="4">
        <v>139</v>
      </c>
      <c r="B142" s="6">
        <v>2025</v>
      </c>
      <c r="C142" s="6">
        <v>12</v>
      </c>
      <c r="D142" s="6">
        <v>536.29999999999995</v>
      </c>
      <c r="E142" s="6">
        <v>7.02</v>
      </c>
      <c r="F142" s="41">
        <v>0.7</v>
      </c>
      <c r="G142" s="5" t="s">
        <v>75</v>
      </c>
      <c r="H142" s="5" t="s">
        <v>27</v>
      </c>
      <c r="I142" s="5"/>
      <c r="J142" s="14">
        <v>5</v>
      </c>
      <c r="K142" s="12" t="s">
        <v>167</v>
      </c>
      <c r="L142" s="6">
        <v>711.18</v>
      </c>
      <c r="M142" s="20">
        <v>16.683</v>
      </c>
      <c r="N142" s="21">
        <v>12.573</v>
      </c>
      <c r="O142" s="6">
        <v>20.277000000000001</v>
      </c>
      <c r="P142" s="7"/>
      <c r="Q142" s="7">
        <v>17.679000000000002</v>
      </c>
      <c r="R142" s="36">
        <v>3.2964758530673134E-2</v>
      </c>
      <c r="S142" s="7">
        <v>4.109998</v>
      </c>
      <c r="T142" s="21">
        <v>34.241999999999997</v>
      </c>
      <c r="U142" s="7">
        <v>36.5</v>
      </c>
      <c r="V142" s="7">
        <v>1.8001020000000001</v>
      </c>
      <c r="W142" s="7">
        <v>1.9188050000000001</v>
      </c>
      <c r="X142" s="7">
        <v>2.309898</v>
      </c>
      <c r="Y142" s="7">
        <v>-0.118705</v>
      </c>
      <c r="Z142" s="22">
        <f t="shared" si="2"/>
        <v>1.2410658000000001</v>
      </c>
    </row>
    <row r="143" spans="1:26" x14ac:dyDescent="0.25">
      <c r="A143" s="4">
        <v>140</v>
      </c>
      <c r="B143" s="6">
        <v>2025</v>
      </c>
      <c r="C143" s="6">
        <v>12</v>
      </c>
      <c r="D143" s="6">
        <v>536.29999999999995</v>
      </c>
      <c r="E143" s="6">
        <v>7.02</v>
      </c>
      <c r="F143" s="41">
        <v>0.7</v>
      </c>
      <c r="G143" s="5" t="s">
        <v>76</v>
      </c>
      <c r="H143" s="5" t="s">
        <v>21</v>
      </c>
      <c r="I143" s="5" t="s">
        <v>122</v>
      </c>
      <c r="J143" s="14">
        <v>5</v>
      </c>
      <c r="K143" s="12" t="s">
        <v>167</v>
      </c>
      <c r="L143" s="6">
        <v>1367.27</v>
      </c>
      <c r="M143" s="20">
        <v>28.085000000000001</v>
      </c>
      <c r="N143" s="21">
        <v>21.972000000000001</v>
      </c>
      <c r="O143" s="6">
        <v>20.277000000000001</v>
      </c>
      <c r="P143" s="7"/>
      <c r="Q143" s="7">
        <v>16.07</v>
      </c>
      <c r="R143" s="36">
        <v>2.9964572067872463E-2</v>
      </c>
      <c r="S143" s="7">
        <v>6.1129980000000002</v>
      </c>
      <c r="T143" s="21">
        <v>49.331000000000003</v>
      </c>
      <c r="U143" s="7">
        <v>31</v>
      </c>
      <c r="V143" s="7">
        <v>2.5933310000000001</v>
      </c>
      <c r="W143" s="7">
        <v>1.62967</v>
      </c>
      <c r="X143" s="7">
        <v>3.5196700000000001</v>
      </c>
      <c r="Y143" s="7">
        <v>0.96365900000000004</v>
      </c>
      <c r="Z143" s="22">
        <f t="shared" si="2"/>
        <v>1.1281139999999998</v>
      </c>
    </row>
    <row r="144" spans="1:26" x14ac:dyDescent="0.25">
      <c r="A144" s="4">
        <v>141</v>
      </c>
      <c r="B144" s="6">
        <v>2025</v>
      </c>
      <c r="C144" s="6">
        <v>12</v>
      </c>
      <c r="D144" s="6">
        <v>536.29999999999995</v>
      </c>
      <c r="E144" s="6">
        <v>7.02</v>
      </c>
      <c r="F144" s="41">
        <v>0.7</v>
      </c>
      <c r="G144" s="5" t="s">
        <v>76</v>
      </c>
      <c r="H144" s="5" t="s">
        <v>21</v>
      </c>
      <c r="I144" s="8" t="s">
        <v>117</v>
      </c>
      <c r="J144" s="14">
        <v>5</v>
      </c>
      <c r="K144" s="12" t="s">
        <v>167</v>
      </c>
      <c r="L144" s="6">
        <v>726.63</v>
      </c>
      <c r="M144" s="20">
        <v>16.097999999999999</v>
      </c>
      <c r="N144" s="21">
        <v>13.180999</v>
      </c>
      <c r="O144" s="6">
        <v>20.277000000000001</v>
      </c>
      <c r="P144" s="7"/>
      <c r="Q144" s="7">
        <v>18.14</v>
      </c>
      <c r="R144" s="36">
        <v>3.3824352041767675E-2</v>
      </c>
      <c r="S144" s="7">
        <v>2.916998</v>
      </c>
      <c r="T144" s="21">
        <v>31.055</v>
      </c>
      <c r="U144" s="7">
        <v>19.86204</v>
      </c>
      <c r="V144" s="7">
        <v>1.6325609999999999</v>
      </c>
      <c r="W144" s="7">
        <v>1.0441469999999999</v>
      </c>
      <c r="X144" s="7">
        <v>1.2844390000000001</v>
      </c>
      <c r="Y144" s="7">
        <v>0.58841200000000005</v>
      </c>
      <c r="Z144" s="22">
        <f t="shared" si="2"/>
        <v>1.273428</v>
      </c>
    </row>
    <row r="145" spans="1:26" x14ac:dyDescent="0.25">
      <c r="A145" s="4">
        <v>142</v>
      </c>
      <c r="B145" s="6">
        <v>2025</v>
      </c>
      <c r="C145" s="6">
        <v>12</v>
      </c>
      <c r="D145" s="6">
        <v>536.29999999999995</v>
      </c>
      <c r="E145" s="6">
        <v>7.02</v>
      </c>
      <c r="F145" s="41">
        <v>0.7</v>
      </c>
      <c r="G145" s="5" t="s">
        <v>76</v>
      </c>
      <c r="H145" s="5" t="s">
        <v>21</v>
      </c>
      <c r="I145" s="5" t="s">
        <v>118</v>
      </c>
      <c r="J145" s="14">
        <v>5</v>
      </c>
      <c r="K145" s="12" t="s">
        <v>167</v>
      </c>
      <c r="L145" s="6">
        <v>1388.81</v>
      </c>
      <c r="M145" s="20">
        <v>32.918999999999997</v>
      </c>
      <c r="N145" s="21">
        <v>26.901001000000001</v>
      </c>
      <c r="O145" s="6">
        <v>20.277000000000001</v>
      </c>
      <c r="P145" s="7"/>
      <c r="Q145" s="7">
        <v>19.369999999999997</v>
      </c>
      <c r="R145" s="36">
        <v>3.611784449002424E-2</v>
      </c>
      <c r="S145" s="7">
        <v>6.0179999999999998</v>
      </c>
      <c r="T145" s="21">
        <v>34.5</v>
      </c>
      <c r="U145" s="7">
        <v>34.5</v>
      </c>
      <c r="V145" s="7">
        <v>1.8136650000000001</v>
      </c>
      <c r="W145" s="7">
        <v>1.8136650000000001</v>
      </c>
      <c r="X145" s="7">
        <v>4.2043350000000004</v>
      </c>
      <c r="Y145" s="7">
        <v>0</v>
      </c>
      <c r="Z145" s="22">
        <f t="shared" si="2"/>
        <v>1.3597739999999996</v>
      </c>
    </row>
    <row r="146" spans="1:26" x14ac:dyDescent="0.25">
      <c r="A146" s="4">
        <v>143</v>
      </c>
      <c r="B146" s="6">
        <v>2025</v>
      </c>
      <c r="C146" s="6">
        <v>12</v>
      </c>
      <c r="D146" s="6">
        <v>536.29999999999995</v>
      </c>
      <c r="E146" s="6">
        <v>7.02</v>
      </c>
      <c r="F146" s="41">
        <v>0.7</v>
      </c>
      <c r="G146" s="5" t="s">
        <v>76</v>
      </c>
      <c r="H146" s="5" t="s">
        <v>21</v>
      </c>
      <c r="I146" s="5" t="s">
        <v>119</v>
      </c>
      <c r="J146" s="14">
        <v>5</v>
      </c>
      <c r="K146" s="12" t="s">
        <v>167</v>
      </c>
      <c r="L146" s="6">
        <v>723.81</v>
      </c>
      <c r="M146" s="20">
        <v>14.662000000000001</v>
      </c>
      <c r="N146" s="21">
        <v>11.262999000000001</v>
      </c>
      <c r="O146" s="6">
        <v>20.277000000000001</v>
      </c>
      <c r="P146" s="7"/>
      <c r="Q146" s="7">
        <v>15.561</v>
      </c>
      <c r="R146" s="36">
        <v>2.9015476412455717E-2</v>
      </c>
      <c r="S146" s="7">
        <v>3.3990019999999999</v>
      </c>
      <c r="T146" s="21">
        <v>18.626000000000001</v>
      </c>
      <c r="U146" s="7">
        <v>20</v>
      </c>
      <c r="V146" s="7">
        <v>0.97916899999999996</v>
      </c>
      <c r="W146" s="7">
        <v>1.0513999999999999</v>
      </c>
      <c r="X146" s="7">
        <v>2.4198309999999998</v>
      </c>
      <c r="Y146" s="7">
        <v>-7.2229000000000002E-2</v>
      </c>
      <c r="Z146" s="22">
        <f t="shared" si="2"/>
        <v>1.0923822000000001</v>
      </c>
    </row>
    <row r="147" spans="1:26" x14ac:dyDescent="0.25">
      <c r="A147" s="4">
        <v>144</v>
      </c>
      <c r="B147" s="6">
        <v>2025</v>
      </c>
      <c r="C147" s="6">
        <v>12</v>
      </c>
      <c r="D147" s="6">
        <v>536.29999999999995</v>
      </c>
      <c r="E147" s="6">
        <v>7.02</v>
      </c>
      <c r="F147" s="41">
        <v>0.7</v>
      </c>
      <c r="G147" s="5" t="s">
        <v>76</v>
      </c>
      <c r="H147" s="5" t="s">
        <v>21</v>
      </c>
      <c r="I147" s="5" t="s">
        <v>120</v>
      </c>
      <c r="J147" s="14">
        <v>5</v>
      </c>
      <c r="K147" s="12" t="s">
        <v>167</v>
      </c>
      <c r="L147" s="6">
        <v>1389.73</v>
      </c>
      <c r="M147" s="20">
        <v>27.640999999999998</v>
      </c>
      <c r="N147" s="21">
        <v>21.527000000000001</v>
      </c>
      <c r="O147" s="6">
        <v>20.277000000000001</v>
      </c>
      <c r="P147" s="7"/>
      <c r="Q147" s="7">
        <v>15.49</v>
      </c>
      <c r="R147" s="36">
        <v>2.8883087823979119E-2</v>
      </c>
      <c r="S147" s="7">
        <v>6.1140020000000002</v>
      </c>
      <c r="T147" s="21">
        <v>37.83</v>
      </c>
      <c r="U147" s="7">
        <v>46</v>
      </c>
      <c r="V147" s="7">
        <v>1.988723</v>
      </c>
      <c r="W147" s="7">
        <v>2.4182199999999998</v>
      </c>
      <c r="X147" s="7">
        <v>4.1252769999999996</v>
      </c>
      <c r="Y147" s="7">
        <v>-0.42949500000000002</v>
      </c>
      <c r="Z147" s="22">
        <f t="shared" si="2"/>
        <v>1.0873979999999999</v>
      </c>
    </row>
    <row r="148" spans="1:26" x14ac:dyDescent="0.25">
      <c r="A148" s="4">
        <v>145</v>
      </c>
      <c r="B148" s="6">
        <v>2025</v>
      </c>
      <c r="C148" s="6">
        <v>12</v>
      </c>
      <c r="D148" s="6">
        <v>536.29999999999995</v>
      </c>
      <c r="E148" s="6">
        <v>7.02</v>
      </c>
      <c r="F148" s="41">
        <v>0.7</v>
      </c>
      <c r="G148" s="5" t="s">
        <v>76</v>
      </c>
      <c r="H148" s="5" t="s">
        <v>21</v>
      </c>
      <c r="I148" s="5" t="s">
        <v>121</v>
      </c>
      <c r="J148" s="14">
        <v>5</v>
      </c>
      <c r="K148" s="12" t="s">
        <v>167</v>
      </c>
      <c r="L148" s="6">
        <v>713.87</v>
      </c>
      <c r="M148" s="20">
        <v>17.457999999999998</v>
      </c>
      <c r="N148" s="21">
        <v>13.282999999999999</v>
      </c>
      <c r="O148" s="6">
        <v>20.277000000000001</v>
      </c>
      <c r="P148" s="7"/>
      <c r="Q148" s="7">
        <v>18.606999999999999</v>
      </c>
      <c r="R148" s="36">
        <v>3.4695133320902481E-2</v>
      </c>
      <c r="S148" s="7">
        <v>4.175001</v>
      </c>
      <c r="T148" s="21">
        <v>33.052999999999997</v>
      </c>
      <c r="U148" s="7">
        <v>36.5</v>
      </c>
      <c r="V148" s="7">
        <v>1.7375959999999999</v>
      </c>
      <c r="W148" s="7">
        <v>1.9188050000000001</v>
      </c>
      <c r="X148" s="7">
        <v>2.4374039999999999</v>
      </c>
      <c r="Y148" s="7">
        <v>-0.18120800000000001</v>
      </c>
      <c r="Z148" s="22">
        <f t="shared" si="2"/>
        <v>1.3062114</v>
      </c>
    </row>
    <row r="149" spans="1:26" x14ac:dyDescent="0.25">
      <c r="A149" s="4">
        <v>146</v>
      </c>
      <c r="B149" s="6">
        <v>2025</v>
      </c>
      <c r="C149" s="6">
        <v>12</v>
      </c>
      <c r="D149" s="6">
        <v>536.29999999999995</v>
      </c>
      <c r="E149" s="6">
        <v>7.02</v>
      </c>
      <c r="F149" s="41">
        <v>0.7</v>
      </c>
      <c r="G149" s="5" t="s">
        <v>76</v>
      </c>
      <c r="H149" s="5" t="s">
        <v>71</v>
      </c>
      <c r="I149" s="8" t="s">
        <v>137</v>
      </c>
      <c r="J149" s="11">
        <v>9</v>
      </c>
      <c r="K149" s="12" t="s">
        <v>167</v>
      </c>
      <c r="L149" s="6">
        <v>2618.96</v>
      </c>
      <c r="M149" s="20">
        <v>54.417999999999999</v>
      </c>
      <c r="N149" s="21">
        <v>39.560997999999998</v>
      </c>
      <c r="O149" s="6">
        <v>20.277000000000001</v>
      </c>
      <c r="P149" s="7"/>
      <c r="Q149" s="7">
        <v>15.106</v>
      </c>
      <c r="R149" s="36">
        <v>2.8167070669401457E-2</v>
      </c>
      <c r="S149" s="7">
        <v>14.857002</v>
      </c>
      <c r="T149" s="21">
        <v>91.13</v>
      </c>
      <c r="U149" s="7">
        <v>62.4</v>
      </c>
      <c r="V149" s="7">
        <v>4.7907039999999999</v>
      </c>
      <c r="W149" s="7">
        <v>3.2803680000000002</v>
      </c>
      <c r="X149" s="7">
        <v>10.066293999999999</v>
      </c>
      <c r="Y149" s="7">
        <v>1.510338</v>
      </c>
      <c r="Z149" s="22">
        <f t="shared" si="2"/>
        <v>1.0604411999999999</v>
      </c>
    </row>
    <row r="150" spans="1:26" x14ac:dyDescent="0.25">
      <c r="A150" s="4">
        <v>147</v>
      </c>
      <c r="B150" s="6">
        <v>2025</v>
      </c>
      <c r="C150" s="6">
        <v>12</v>
      </c>
      <c r="D150" s="6">
        <v>536.29999999999995</v>
      </c>
      <c r="E150" s="6">
        <v>7.02</v>
      </c>
      <c r="F150" s="41">
        <v>0.7</v>
      </c>
      <c r="G150" s="5" t="s">
        <v>76</v>
      </c>
      <c r="H150" s="5" t="s">
        <v>71</v>
      </c>
      <c r="I150" s="8" t="s">
        <v>140</v>
      </c>
      <c r="J150" s="11">
        <v>9</v>
      </c>
      <c r="K150" s="12" t="s">
        <v>167</v>
      </c>
      <c r="L150" s="6">
        <v>2649.82</v>
      </c>
      <c r="M150" s="20">
        <v>48.356000000000002</v>
      </c>
      <c r="N150" s="21">
        <v>33.531998000000002</v>
      </c>
      <c r="O150" s="6">
        <v>20.277000000000001</v>
      </c>
      <c r="P150" s="7"/>
      <c r="Q150" s="7">
        <v>12.654</v>
      </c>
      <c r="R150" s="36">
        <v>2.3595002796942013E-2</v>
      </c>
      <c r="S150" s="7">
        <v>14.824</v>
      </c>
      <c r="T150" s="21">
        <v>89.36</v>
      </c>
      <c r="U150" s="7">
        <v>65.852000000000004</v>
      </c>
      <c r="V150" s="7">
        <v>4.6976550000000001</v>
      </c>
      <c r="W150" s="7">
        <v>3.46184</v>
      </c>
      <c r="X150" s="7">
        <v>10.126347000000001</v>
      </c>
      <c r="Y150" s="7">
        <v>0</v>
      </c>
      <c r="Z150" s="22">
        <f t="shared" si="2"/>
        <v>0.88831079999999996</v>
      </c>
    </row>
    <row r="151" spans="1:26" x14ac:dyDescent="0.25">
      <c r="A151" s="4">
        <v>148</v>
      </c>
      <c r="B151" s="6">
        <v>2025</v>
      </c>
      <c r="C151" s="6">
        <v>12</v>
      </c>
      <c r="D151" s="6">
        <v>536.29999999999995</v>
      </c>
      <c r="E151" s="6">
        <v>7.02</v>
      </c>
      <c r="F151" s="41">
        <v>0.7</v>
      </c>
      <c r="G151" s="5" t="s">
        <v>76</v>
      </c>
      <c r="H151" s="5" t="s">
        <v>67</v>
      </c>
      <c r="I151" s="5"/>
      <c r="J151" s="11">
        <v>9</v>
      </c>
      <c r="K151" s="12" t="s">
        <v>167</v>
      </c>
      <c r="L151" s="6">
        <v>1945.28</v>
      </c>
      <c r="M151" s="20">
        <v>42.32</v>
      </c>
      <c r="N151" s="21">
        <v>31.184000999999999</v>
      </c>
      <c r="O151" s="6">
        <v>20.277000000000001</v>
      </c>
      <c r="P151" s="7"/>
      <c r="Q151" s="7">
        <v>16.030999999999999</v>
      </c>
      <c r="R151" s="36">
        <v>2.9891851575610667E-2</v>
      </c>
      <c r="S151" s="7">
        <v>11.135996</v>
      </c>
      <c r="T151" s="21">
        <v>69.055999999999997</v>
      </c>
      <c r="U151" s="7">
        <v>65.659000000000006</v>
      </c>
      <c r="V151" s="7">
        <v>3.630274</v>
      </c>
      <c r="W151" s="7">
        <v>3.4516939999999998</v>
      </c>
      <c r="X151" s="7">
        <v>7.5057270000000003</v>
      </c>
      <c r="Y151" s="7">
        <v>0.17857600000000001</v>
      </c>
      <c r="Z151" s="22">
        <f t="shared" si="2"/>
        <v>1.1253761999999998</v>
      </c>
    </row>
    <row r="152" spans="1:26" x14ac:dyDescent="0.25">
      <c r="A152" s="4">
        <v>149</v>
      </c>
      <c r="B152" s="6">
        <v>2025</v>
      </c>
      <c r="C152" s="6">
        <v>12</v>
      </c>
      <c r="D152" s="6">
        <v>536.29999999999995</v>
      </c>
      <c r="E152" s="6">
        <v>7.02</v>
      </c>
      <c r="F152" s="41">
        <v>0.7</v>
      </c>
      <c r="G152" s="5" t="s">
        <v>76</v>
      </c>
      <c r="H152" s="5" t="s">
        <v>40</v>
      </c>
      <c r="I152" s="8" t="s">
        <v>123</v>
      </c>
      <c r="J152" s="13">
        <v>5</v>
      </c>
      <c r="K152" s="12" t="s">
        <v>167</v>
      </c>
      <c r="L152" s="6">
        <v>1224.32</v>
      </c>
      <c r="M152" s="20">
        <v>28.106999999999999</v>
      </c>
      <c r="N152" s="21">
        <v>23.071999000000002</v>
      </c>
      <c r="O152" s="6">
        <v>20.277000000000001</v>
      </c>
      <c r="P152" s="7"/>
      <c r="Q152" s="7">
        <v>18.844999999999999</v>
      </c>
      <c r="R152" s="36">
        <v>3.5138914786500094E-2</v>
      </c>
      <c r="S152" s="7">
        <v>5.034999</v>
      </c>
      <c r="T152" s="21">
        <v>24.63</v>
      </c>
      <c r="U152" s="7">
        <v>16.5</v>
      </c>
      <c r="V152" s="7">
        <v>1.294799</v>
      </c>
      <c r="W152" s="7">
        <v>0.86740499999999998</v>
      </c>
      <c r="X152" s="7">
        <v>3.740202</v>
      </c>
      <c r="Y152" s="7">
        <v>0.42739300000000002</v>
      </c>
      <c r="Z152" s="22">
        <f t="shared" si="2"/>
        <v>1.3229189999999997</v>
      </c>
    </row>
    <row r="153" spans="1:26" x14ac:dyDescent="0.25">
      <c r="A153" s="4">
        <v>150</v>
      </c>
      <c r="B153" s="6">
        <v>2025</v>
      </c>
      <c r="C153" s="6">
        <v>12</v>
      </c>
      <c r="D153" s="6">
        <v>536.29999999999995</v>
      </c>
      <c r="E153" s="6">
        <v>7.02</v>
      </c>
      <c r="F153" s="41">
        <v>0.7</v>
      </c>
      <c r="G153" s="5" t="s">
        <v>76</v>
      </c>
      <c r="H153" s="5" t="s">
        <v>40</v>
      </c>
      <c r="I153" s="8" t="s">
        <v>141</v>
      </c>
      <c r="J153" s="13">
        <v>5</v>
      </c>
      <c r="K153" s="12" t="s">
        <v>167</v>
      </c>
      <c r="L153" s="6">
        <v>1427.64</v>
      </c>
      <c r="M153" s="20">
        <v>31.812000000000001</v>
      </c>
      <c r="N153" s="21">
        <v>25.65</v>
      </c>
      <c r="O153" s="6">
        <v>20.277000000000001</v>
      </c>
      <c r="P153" s="7"/>
      <c r="Q153" s="7">
        <v>17.966999999999999</v>
      </c>
      <c r="R153" s="36">
        <v>3.3501771396606379E-2</v>
      </c>
      <c r="S153" s="7">
        <v>6.1620010000000001</v>
      </c>
      <c r="T153" s="21">
        <v>46.222000000000001</v>
      </c>
      <c r="U153" s="7">
        <v>41.5</v>
      </c>
      <c r="V153" s="7">
        <v>2.429891</v>
      </c>
      <c r="W153" s="7">
        <v>2.1816550000000001</v>
      </c>
      <c r="X153" s="7">
        <v>3.73211</v>
      </c>
      <c r="Y153" s="7">
        <v>0.24823700000000001</v>
      </c>
      <c r="Z153" s="22">
        <f t="shared" si="2"/>
        <v>1.2612833999999997</v>
      </c>
    </row>
    <row r="154" spans="1:26" x14ac:dyDescent="0.25">
      <c r="A154" s="4">
        <v>151</v>
      </c>
      <c r="B154" s="6">
        <v>2025</v>
      </c>
      <c r="C154" s="6">
        <v>12</v>
      </c>
      <c r="D154" s="6">
        <v>536.29999999999995</v>
      </c>
      <c r="E154" s="6">
        <v>7.02</v>
      </c>
      <c r="F154" s="41">
        <v>0.7</v>
      </c>
      <c r="G154" s="5" t="s">
        <v>76</v>
      </c>
      <c r="H154" s="5" t="s">
        <v>40</v>
      </c>
      <c r="I154" s="8" t="s">
        <v>142</v>
      </c>
      <c r="J154" s="13">
        <v>5</v>
      </c>
      <c r="K154" s="12" t="s">
        <v>167</v>
      </c>
      <c r="L154" s="6">
        <v>1378.37</v>
      </c>
      <c r="M154" s="20">
        <v>30.163</v>
      </c>
      <c r="N154" s="21">
        <v>25.635000000000002</v>
      </c>
      <c r="O154" s="6">
        <v>20.277000000000001</v>
      </c>
      <c r="P154" s="7"/>
      <c r="Q154" s="7">
        <v>18.597999999999999</v>
      </c>
      <c r="R154" s="36">
        <v>3.4678351668842068E-2</v>
      </c>
      <c r="S154" s="7">
        <v>4.5280019999999999</v>
      </c>
      <c r="T154" s="21">
        <v>23.135999999999999</v>
      </c>
      <c r="U154" s="7">
        <v>18</v>
      </c>
      <c r="V154" s="7">
        <v>1.2162599999999999</v>
      </c>
      <c r="W154" s="7">
        <v>0.94625999999999999</v>
      </c>
      <c r="X154" s="7">
        <v>3.3117390000000002</v>
      </c>
      <c r="Y154" s="7">
        <v>0.27000200000000002</v>
      </c>
      <c r="Z154" s="22">
        <f t="shared" si="2"/>
        <v>1.3055795999999997</v>
      </c>
    </row>
    <row r="155" spans="1:26" x14ac:dyDescent="0.25">
      <c r="A155" s="4">
        <v>152</v>
      </c>
      <c r="B155" s="6">
        <v>2025</v>
      </c>
      <c r="C155" s="6">
        <v>12</v>
      </c>
      <c r="D155" s="6">
        <v>536.29999999999995</v>
      </c>
      <c r="E155" s="6">
        <v>7.02</v>
      </c>
      <c r="F155" s="41">
        <v>0.7</v>
      </c>
      <c r="G155" s="5" t="s">
        <v>76</v>
      </c>
      <c r="H155" s="5" t="s">
        <v>68</v>
      </c>
      <c r="I155" s="5"/>
      <c r="J155" s="14">
        <v>9</v>
      </c>
      <c r="K155" s="12" t="s">
        <v>167</v>
      </c>
      <c r="L155" s="6">
        <v>1928.11</v>
      </c>
      <c r="M155" s="20">
        <v>47.563000000000002</v>
      </c>
      <c r="N155" s="21">
        <v>37.060001</v>
      </c>
      <c r="O155" s="6">
        <v>20.277000000000001</v>
      </c>
      <c r="P155" s="7"/>
      <c r="Q155" s="7">
        <v>19.221</v>
      </c>
      <c r="R155" s="36">
        <v>3.5840014917024057E-2</v>
      </c>
      <c r="S155" s="7">
        <v>10.503000999999999</v>
      </c>
      <c r="T155" s="21">
        <v>62.691000000000003</v>
      </c>
      <c r="U155" s="7">
        <v>115.955</v>
      </c>
      <c r="V155" s="7">
        <v>3.2956660000000002</v>
      </c>
      <c r="W155" s="7">
        <v>6.0957540000000003</v>
      </c>
      <c r="X155" s="7">
        <v>7.2073349999999996</v>
      </c>
      <c r="Y155" s="7">
        <v>-2.800087</v>
      </c>
      <c r="Z155" s="22">
        <f t="shared" si="2"/>
        <v>1.3493142</v>
      </c>
    </row>
    <row r="156" spans="1:26" x14ac:dyDescent="0.25">
      <c r="A156" s="4">
        <v>153</v>
      </c>
      <c r="B156" s="6">
        <v>2025</v>
      </c>
      <c r="C156" s="6">
        <v>12</v>
      </c>
      <c r="D156" s="6">
        <v>536.29999999999995</v>
      </c>
      <c r="E156" s="6">
        <v>7.02</v>
      </c>
      <c r="F156" s="41">
        <v>0.7</v>
      </c>
      <c r="G156" s="5" t="s">
        <v>76</v>
      </c>
      <c r="H156" s="5" t="s">
        <v>41</v>
      </c>
      <c r="I156" s="5"/>
      <c r="J156" s="14">
        <v>5</v>
      </c>
      <c r="K156" s="12" t="s">
        <v>165</v>
      </c>
      <c r="L156" s="6">
        <v>1359.67</v>
      </c>
      <c r="M156" s="20">
        <v>35.941000000000003</v>
      </c>
      <c r="N156" s="21">
        <v>27.018996999999999</v>
      </c>
      <c r="O156" s="6">
        <v>20.277000000000001</v>
      </c>
      <c r="P156" s="7"/>
      <c r="Q156" s="7">
        <v>19.872</v>
      </c>
      <c r="R156" s="36">
        <v>3.7053887749393999E-2</v>
      </c>
      <c r="S156" s="7">
        <v>8.9220000000000006</v>
      </c>
      <c r="T156" s="21">
        <v>54.243000000000002</v>
      </c>
      <c r="U156" s="7">
        <v>42</v>
      </c>
      <c r="V156" s="7">
        <v>2.8515549999999998</v>
      </c>
      <c r="W156" s="7">
        <v>2.2079399999999998</v>
      </c>
      <c r="X156" s="7">
        <v>6.0704459999999996</v>
      </c>
      <c r="Y156" s="7">
        <v>0.64361500000000005</v>
      </c>
      <c r="Z156" s="22">
        <f t="shared" si="2"/>
        <v>1.3950144</v>
      </c>
    </row>
    <row r="157" spans="1:26" x14ac:dyDescent="0.25">
      <c r="A157" s="4">
        <v>154</v>
      </c>
      <c r="B157" s="6">
        <v>2025</v>
      </c>
      <c r="C157" s="6">
        <v>12</v>
      </c>
      <c r="D157" s="6">
        <v>536.29999999999995</v>
      </c>
      <c r="E157" s="6">
        <v>7.02</v>
      </c>
      <c r="F157" s="41">
        <v>0.7</v>
      </c>
      <c r="G157" s="5" t="s">
        <v>76</v>
      </c>
      <c r="H157" s="5" t="s">
        <v>65</v>
      </c>
      <c r="I157" s="5"/>
      <c r="J157" s="14">
        <v>9</v>
      </c>
      <c r="K157" s="12" t="s">
        <v>167</v>
      </c>
      <c r="L157" s="6">
        <v>1952.98</v>
      </c>
      <c r="M157" s="20">
        <v>49.598999999999997</v>
      </c>
      <c r="N157" s="21">
        <v>37.551003000000001</v>
      </c>
      <c r="O157" s="6">
        <v>20.277000000000001</v>
      </c>
      <c r="P157" s="7"/>
      <c r="Q157" s="7">
        <v>19.227999999999998</v>
      </c>
      <c r="R157" s="36">
        <v>3.5853067313071044E-2</v>
      </c>
      <c r="S157" s="7">
        <v>12.048</v>
      </c>
      <c r="T157" s="21">
        <v>55.874000000000002</v>
      </c>
      <c r="U157" s="7">
        <v>53</v>
      </c>
      <c r="V157" s="7">
        <v>2.9372959999999999</v>
      </c>
      <c r="W157" s="7">
        <v>2.7862100000000001</v>
      </c>
      <c r="X157" s="7">
        <v>9.1107049999999994</v>
      </c>
      <c r="Y157" s="7">
        <v>0.151086</v>
      </c>
      <c r="Z157" s="22">
        <f t="shared" ref="Z157:Z220" si="3">Q157*E157/100</f>
        <v>1.3498055999999996</v>
      </c>
    </row>
    <row r="158" spans="1:26" x14ac:dyDescent="0.25">
      <c r="A158" s="4">
        <v>155</v>
      </c>
      <c r="B158" s="6">
        <v>2025</v>
      </c>
      <c r="C158" s="6">
        <v>12</v>
      </c>
      <c r="D158" s="6">
        <v>536.29999999999995</v>
      </c>
      <c r="E158" s="6">
        <v>7.02</v>
      </c>
      <c r="F158" s="41">
        <v>0.7</v>
      </c>
      <c r="G158" s="5" t="s">
        <v>76</v>
      </c>
      <c r="H158" s="5" t="s">
        <v>42</v>
      </c>
      <c r="I158" s="5"/>
      <c r="J158" s="14">
        <v>9</v>
      </c>
      <c r="K158" s="12" t="s">
        <v>165</v>
      </c>
      <c r="L158" s="6">
        <v>3494.57</v>
      </c>
      <c r="M158" s="20">
        <v>85.453999999999994</v>
      </c>
      <c r="N158" s="21">
        <v>67.407014000000004</v>
      </c>
      <c r="O158" s="6">
        <v>20.277000000000001</v>
      </c>
      <c r="P158" s="7"/>
      <c r="Q158" s="7">
        <v>19.289000000000001</v>
      </c>
      <c r="R158" s="36">
        <v>3.5966809621480522E-2</v>
      </c>
      <c r="S158" s="7">
        <v>18.047000000000001</v>
      </c>
      <c r="T158" s="21">
        <v>120.1</v>
      </c>
      <c r="U158" s="7">
        <v>89.123999999999995</v>
      </c>
      <c r="V158" s="7">
        <v>6.3136570000000001</v>
      </c>
      <c r="W158" s="7">
        <v>4.6852489999999998</v>
      </c>
      <c r="X158" s="7">
        <v>11.733344000000001</v>
      </c>
      <c r="Y158" s="7">
        <v>0</v>
      </c>
      <c r="Z158" s="22">
        <f t="shared" si="3"/>
        <v>1.3540878000000001</v>
      </c>
    </row>
    <row r="159" spans="1:26" x14ac:dyDescent="0.25">
      <c r="A159" s="4">
        <v>156</v>
      </c>
      <c r="B159" s="6">
        <v>2025</v>
      </c>
      <c r="C159" s="6">
        <v>12</v>
      </c>
      <c r="D159" s="6">
        <v>536.29999999999995</v>
      </c>
      <c r="E159" s="6">
        <v>7.02</v>
      </c>
      <c r="F159" s="41">
        <v>0.7</v>
      </c>
      <c r="G159" s="5" t="s">
        <v>76</v>
      </c>
      <c r="H159" s="5" t="s">
        <v>22</v>
      </c>
      <c r="I159" s="8" t="s">
        <v>123</v>
      </c>
      <c r="J159" s="14">
        <v>5</v>
      </c>
      <c r="K159" s="12" t="s">
        <v>167</v>
      </c>
      <c r="L159" s="6">
        <v>928.99</v>
      </c>
      <c r="M159" s="20">
        <v>21.896999999999998</v>
      </c>
      <c r="N159" s="21">
        <v>17.319998999999999</v>
      </c>
      <c r="O159" s="6">
        <v>20.277000000000001</v>
      </c>
      <c r="P159" s="7"/>
      <c r="Q159" s="7">
        <v>18.644000000000002</v>
      </c>
      <c r="R159" s="36">
        <v>3.4764124557150854E-2</v>
      </c>
      <c r="S159" s="7">
        <v>4.5769989999999998</v>
      </c>
      <c r="T159" s="21">
        <v>27.236999999999998</v>
      </c>
      <c r="U159" s="7">
        <v>16.5</v>
      </c>
      <c r="V159" s="7">
        <v>1.4318489999999999</v>
      </c>
      <c r="W159" s="7">
        <v>0.86740499999999998</v>
      </c>
      <c r="X159" s="7">
        <v>3.1451509999999998</v>
      </c>
      <c r="Y159" s="7">
        <v>0.56444300000000003</v>
      </c>
      <c r="Z159" s="22">
        <f t="shared" si="3"/>
        <v>1.3088088000000002</v>
      </c>
    </row>
    <row r="160" spans="1:26" x14ac:dyDescent="0.25">
      <c r="A160" s="4">
        <v>157</v>
      </c>
      <c r="B160" s="6">
        <v>2025</v>
      </c>
      <c r="C160" s="6">
        <v>12</v>
      </c>
      <c r="D160" s="6">
        <v>536.29999999999995</v>
      </c>
      <c r="E160" s="6">
        <v>7.02</v>
      </c>
      <c r="F160" s="41">
        <v>0.7</v>
      </c>
      <c r="G160" s="5" t="s">
        <v>76</v>
      </c>
      <c r="H160" s="5" t="s">
        <v>22</v>
      </c>
      <c r="I160" s="8" t="s">
        <v>124</v>
      </c>
      <c r="J160" s="14">
        <v>5</v>
      </c>
      <c r="K160" s="12" t="s">
        <v>167</v>
      </c>
      <c r="L160" s="6">
        <v>1384.87</v>
      </c>
      <c r="M160" s="20">
        <v>28.552</v>
      </c>
      <c r="N160" s="21">
        <v>22.700002000000001</v>
      </c>
      <c r="O160" s="6">
        <v>20.277000000000001</v>
      </c>
      <c r="P160" s="7"/>
      <c r="Q160" s="7">
        <v>16.390999999999998</v>
      </c>
      <c r="R160" s="36">
        <v>3.0563117658027224E-2</v>
      </c>
      <c r="S160" s="7">
        <v>5.8520029999999998</v>
      </c>
      <c r="T160" s="21">
        <v>32.06</v>
      </c>
      <c r="U160" s="7">
        <v>36.5</v>
      </c>
      <c r="V160" s="7">
        <v>1.6853940000000001</v>
      </c>
      <c r="W160" s="7">
        <v>1.9188050000000001</v>
      </c>
      <c r="X160" s="7">
        <v>4.1666069999999999</v>
      </c>
      <c r="Y160" s="7">
        <v>-0.233408</v>
      </c>
      <c r="Z160" s="22">
        <f t="shared" si="3"/>
        <v>1.1506481999999998</v>
      </c>
    </row>
    <row r="161" spans="1:26" x14ac:dyDescent="0.25">
      <c r="A161" s="4">
        <v>158</v>
      </c>
      <c r="B161" s="6">
        <v>2025</v>
      </c>
      <c r="C161" s="6">
        <v>12</v>
      </c>
      <c r="D161" s="6">
        <v>536.29999999999995</v>
      </c>
      <c r="E161" s="6">
        <v>7.02</v>
      </c>
      <c r="F161" s="41">
        <v>0.7</v>
      </c>
      <c r="G161" s="5" t="s">
        <v>76</v>
      </c>
      <c r="H161" s="5" t="s">
        <v>22</v>
      </c>
      <c r="I161" s="8" t="s">
        <v>126</v>
      </c>
      <c r="J161" s="14">
        <v>5</v>
      </c>
      <c r="K161" s="12" t="s">
        <v>167</v>
      </c>
      <c r="L161" s="6">
        <v>725.31</v>
      </c>
      <c r="M161" s="20">
        <v>16.466999999999999</v>
      </c>
      <c r="N161" s="21">
        <v>11.62</v>
      </c>
      <c r="O161" s="6">
        <v>20.277000000000001</v>
      </c>
      <c r="P161" s="7"/>
      <c r="Q161" s="7">
        <v>16.021000000000001</v>
      </c>
      <c r="R161" s="36">
        <v>2.9873205295543544E-2</v>
      </c>
      <c r="S161" s="7">
        <v>4.8470009999999997</v>
      </c>
      <c r="T161" s="21">
        <v>29.721</v>
      </c>
      <c r="U161" s="7">
        <v>14.2</v>
      </c>
      <c r="V161" s="7">
        <v>1.562433</v>
      </c>
      <c r="W161" s="7">
        <v>0.74649399999999999</v>
      </c>
      <c r="X161" s="7">
        <v>3.284567</v>
      </c>
      <c r="Y161" s="7">
        <v>0.81594</v>
      </c>
      <c r="Z161" s="22">
        <f t="shared" si="3"/>
        <v>1.1246742000000001</v>
      </c>
    </row>
    <row r="162" spans="1:26" x14ac:dyDescent="0.25">
      <c r="A162" s="4">
        <v>159</v>
      </c>
      <c r="B162" s="6">
        <v>2025</v>
      </c>
      <c r="C162" s="6">
        <v>12</v>
      </c>
      <c r="D162" s="6">
        <v>536.29999999999995</v>
      </c>
      <c r="E162" s="6">
        <v>7.02</v>
      </c>
      <c r="F162" s="41">
        <v>0.7</v>
      </c>
      <c r="G162" s="5" t="s">
        <v>76</v>
      </c>
      <c r="H162" s="5" t="s">
        <v>22</v>
      </c>
      <c r="I162" s="8" t="s">
        <v>127</v>
      </c>
      <c r="J162" s="14">
        <v>5</v>
      </c>
      <c r="K162" s="12" t="s">
        <v>167</v>
      </c>
      <c r="L162" s="6">
        <v>1377.15</v>
      </c>
      <c r="M162" s="20">
        <v>27.443999999999999</v>
      </c>
      <c r="N162" s="21">
        <v>20.574003000000001</v>
      </c>
      <c r="O162" s="6">
        <v>20.277000000000001</v>
      </c>
      <c r="P162" s="7"/>
      <c r="Q162" s="7">
        <v>14.94</v>
      </c>
      <c r="R162" s="36">
        <v>2.7857542420287155E-2</v>
      </c>
      <c r="S162" s="7">
        <v>6.8700010000000002</v>
      </c>
      <c r="T162" s="21">
        <v>51.76</v>
      </c>
      <c r="U162" s="7">
        <v>40.5</v>
      </c>
      <c r="V162" s="7">
        <v>2.7210230000000002</v>
      </c>
      <c r="W162" s="7">
        <v>2.1290849999999999</v>
      </c>
      <c r="X162" s="7">
        <v>4.1489760000000002</v>
      </c>
      <c r="Y162" s="7">
        <v>0.59193899999999999</v>
      </c>
      <c r="Z162" s="22">
        <f t="shared" si="3"/>
        <v>1.0487879999999998</v>
      </c>
    </row>
    <row r="163" spans="1:26" x14ac:dyDescent="0.25">
      <c r="A163" s="4">
        <v>160</v>
      </c>
      <c r="B163" s="6">
        <v>2025</v>
      </c>
      <c r="C163" s="6">
        <v>12</v>
      </c>
      <c r="D163" s="6">
        <v>536.29999999999995</v>
      </c>
      <c r="E163" s="6">
        <v>7.02</v>
      </c>
      <c r="F163" s="41">
        <v>0.7</v>
      </c>
      <c r="G163" s="5" t="s">
        <v>76</v>
      </c>
      <c r="H163" s="5" t="s">
        <v>22</v>
      </c>
      <c r="I163" s="8" t="s">
        <v>143</v>
      </c>
      <c r="J163" s="14">
        <v>5</v>
      </c>
      <c r="K163" s="12" t="s">
        <v>167</v>
      </c>
      <c r="L163" s="6">
        <v>730.17</v>
      </c>
      <c r="M163" s="20">
        <v>15.872</v>
      </c>
      <c r="N163" s="21">
        <v>11.474002</v>
      </c>
      <c r="O163" s="6">
        <v>20.277000000000001</v>
      </c>
      <c r="P163" s="7"/>
      <c r="Q163" s="7">
        <v>15.713999999999999</v>
      </c>
      <c r="R163" s="36">
        <v>2.9300764497482753E-2</v>
      </c>
      <c r="S163" s="7">
        <v>4.3979999999999997</v>
      </c>
      <c r="T163" s="21">
        <v>29.507999999999999</v>
      </c>
      <c r="U163" s="7">
        <v>23.5</v>
      </c>
      <c r="V163" s="7">
        <v>1.5512360000000001</v>
      </c>
      <c r="W163" s="7">
        <v>1.235395</v>
      </c>
      <c r="X163" s="7">
        <v>2.846765</v>
      </c>
      <c r="Y163" s="7">
        <v>0.31584099999999998</v>
      </c>
      <c r="Z163" s="22">
        <f t="shared" si="3"/>
        <v>1.1031228</v>
      </c>
    </row>
    <row r="164" spans="1:26" x14ac:dyDescent="0.25">
      <c r="A164" s="4">
        <v>161</v>
      </c>
      <c r="B164" s="6">
        <v>2025</v>
      </c>
      <c r="C164" s="6">
        <v>12</v>
      </c>
      <c r="D164" s="6">
        <v>536.29999999999995</v>
      </c>
      <c r="E164" s="6">
        <v>7.02</v>
      </c>
      <c r="F164" s="41">
        <v>0.7</v>
      </c>
      <c r="G164" s="5" t="s">
        <v>76</v>
      </c>
      <c r="H164" s="5" t="s">
        <v>43</v>
      </c>
      <c r="I164" s="8"/>
      <c r="J164" s="11">
        <v>9</v>
      </c>
      <c r="K164" s="12" t="s">
        <v>165</v>
      </c>
      <c r="L164" s="6">
        <v>3486.95</v>
      </c>
      <c r="M164" s="20">
        <v>92.759</v>
      </c>
      <c r="N164" s="21">
        <v>75.310998999999995</v>
      </c>
      <c r="O164" s="6">
        <v>20.277000000000001</v>
      </c>
      <c r="P164" s="7"/>
      <c r="Q164" s="7">
        <v>21.597999999999999</v>
      </c>
      <c r="R164" s="36">
        <v>4.027223568898005E-2</v>
      </c>
      <c r="S164" s="7">
        <v>17.448003</v>
      </c>
      <c r="T164" s="21">
        <v>99.74</v>
      </c>
      <c r="U164" s="7">
        <v>81.95</v>
      </c>
      <c r="V164" s="7">
        <v>5.2433319999999997</v>
      </c>
      <c r="W164" s="7">
        <v>4.3081120000000004</v>
      </c>
      <c r="X164" s="7">
        <v>12.20467</v>
      </c>
      <c r="Y164" s="7">
        <v>0.93522300000000003</v>
      </c>
      <c r="Z164" s="22">
        <f t="shared" si="3"/>
        <v>1.5161795999999998</v>
      </c>
    </row>
    <row r="165" spans="1:26" x14ac:dyDescent="0.25">
      <c r="A165" s="4">
        <v>162</v>
      </c>
      <c r="B165" s="6">
        <v>2025</v>
      </c>
      <c r="C165" s="6">
        <v>12</v>
      </c>
      <c r="D165" s="6">
        <v>536.29999999999995</v>
      </c>
      <c r="E165" s="6">
        <v>7.02</v>
      </c>
      <c r="F165" s="41">
        <v>0.7</v>
      </c>
      <c r="G165" s="5" t="s">
        <v>76</v>
      </c>
      <c r="H165" s="5" t="s">
        <v>24</v>
      </c>
      <c r="I165" s="8" t="s">
        <v>123</v>
      </c>
      <c r="J165" s="13">
        <v>5</v>
      </c>
      <c r="K165" s="12" t="s">
        <v>167</v>
      </c>
      <c r="L165" s="6">
        <v>713.01</v>
      </c>
      <c r="M165" s="20">
        <v>14.803000000000001</v>
      </c>
      <c r="N165" s="21">
        <v>11.341001</v>
      </c>
      <c r="O165" s="6">
        <v>20.277000000000001</v>
      </c>
      <c r="P165" s="7"/>
      <c r="Q165" s="7">
        <v>15.906000000000001</v>
      </c>
      <c r="R165" s="36">
        <v>2.9658773074771588E-2</v>
      </c>
      <c r="S165" s="7">
        <v>3.461999</v>
      </c>
      <c r="T165" s="21">
        <v>23.332000000000001</v>
      </c>
      <c r="U165" s="7">
        <v>26</v>
      </c>
      <c r="V165" s="7">
        <v>1.2265630000000001</v>
      </c>
      <c r="W165" s="7">
        <v>1.3668199999999999</v>
      </c>
      <c r="X165" s="7">
        <v>2.2354370000000001</v>
      </c>
      <c r="Y165" s="7">
        <v>-0.14025799999999999</v>
      </c>
      <c r="Z165" s="22">
        <f t="shared" si="3"/>
        <v>1.1166011999999998</v>
      </c>
    </row>
    <row r="166" spans="1:26" x14ac:dyDescent="0.25">
      <c r="A166" s="4">
        <v>163</v>
      </c>
      <c r="B166" s="6">
        <v>2025</v>
      </c>
      <c r="C166" s="6">
        <v>12</v>
      </c>
      <c r="D166" s="6">
        <v>536.29999999999995</v>
      </c>
      <c r="E166" s="6">
        <v>7.02</v>
      </c>
      <c r="F166" s="41">
        <v>0.7</v>
      </c>
      <c r="G166" s="5" t="s">
        <v>76</v>
      </c>
      <c r="H166" s="5" t="s">
        <v>24</v>
      </c>
      <c r="I166" s="8" t="s">
        <v>159</v>
      </c>
      <c r="J166" s="13">
        <v>5</v>
      </c>
      <c r="K166" s="12" t="s">
        <v>167</v>
      </c>
      <c r="L166" s="6">
        <v>1181.69</v>
      </c>
      <c r="M166" s="20">
        <v>20.841000000000001</v>
      </c>
      <c r="N166" s="21">
        <v>16.075998999999999</v>
      </c>
      <c r="O166" s="6">
        <v>20.277000000000001</v>
      </c>
      <c r="P166" s="7"/>
      <c r="Q166" s="7">
        <v>13.603999999999999</v>
      </c>
      <c r="R166" s="36">
        <v>2.5366399403319039E-2</v>
      </c>
      <c r="S166" s="7">
        <v>4.7649990000000004</v>
      </c>
      <c r="T166" s="21">
        <v>30.082000000000001</v>
      </c>
      <c r="U166" s="7">
        <v>31.4</v>
      </c>
      <c r="V166" s="7">
        <v>1.5814109999999999</v>
      </c>
      <c r="W166" s="7">
        <v>1.650698</v>
      </c>
      <c r="X166" s="7">
        <v>3.183589</v>
      </c>
      <c r="Y166" s="7">
        <v>-6.9288000000000002E-2</v>
      </c>
      <c r="Z166" s="22">
        <f t="shared" si="3"/>
        <v>0.95500079999999987</v>
      </c>
    </row>
    <row r="167" spans="1:26" x14ac:dyDescent="0.25">
      <c r="A167" s="4">
        <v>164</v>
      </c>
      <c r="B167" s="6">
        <v>2025</v>
      </c>
      <c r="C167" s="6">
        <v>12</v>
      </c>
      <c r="D167" s="6">
        <v>536.29999999999995</v>
      </c>
      <c r="E167" s="6">
        <v>7.02</v>
      </c>
      <c r="F167" s="41">
        <v>0.7</v>
      </c>
      <c r="G167" s="5" t="s">
        <v>76</v>
      </c>
      <c r="H167" s="5" t="s">
        <v>24</v>
      </c>
      <c r="I167" s="8" t="s">
        <v>155</v>
      </c>
      <c r="J167" s="13">
        <v>5</v>
      </c>
      <c r="K167" s="12" t="s">
        <v>167</v>
      </c>
      <c r="L167" s="6">
        <v>853.10500000000002</v>
      </c>
      <c r="M167" s="20">
        <v>14.164</v>
      </c>
      <c r="N167" s="21">
        <v>10.635002</v>
      </c>
      <c r="O167" s="6">
        <v>20.277000000000001</v>
      </c>
      <c r="P167" s="7"/>
      <c r="Q167" s="7">
        <v>12.2</v>
      </c>
      <c r="R167" s="36">
        <v>2.2748461681894462E-2</v>
      </c>
      <c r="S167" s="7">
        <v>3.5290010000000001</v>
      </c>
      <c r="T167" s="21">
        <v>19.126000000000001</v>
      </c>
      <c r="U167" s="7">
        <v>18.3</v>
      </c>
      <c r="V167" s="7">
        <v>1.0054540000000001</v>
      </c>
      <c r="W167" s="7">
        <v>0.96203099999999997</v>
      </c>
      <c r="X167" s="7">
        <v>2.5235460000000001</v>
      </c>
      <c r="Y167" s="7">
        <v>4.3423999999999997E-2</v>
      </c>
      <c r="Z167" s="22">
        <f t="shared" si="3"/>
        <v>0.85643999999999987</v>
      </c>
    </row>
    <row r="168" spans="1:26" x14ac:dyDescent="0.25">
      <c r="A168" s="4">
        <v>165</v>
      </c>
      <c r="B168" s="6">
        <v>2025</v>
      </c>
      <c r="C168" s="6">
        <v>12</v>
      </c>
      <c r="D168" s="6">
        <v>536.29999999999995</v>
      </c>
      <c r="E168" s="6">
        <v>7.02</v>
      </c>
      <c r="F168" s="41">
        <v>0.7</v>
      </c>
      <c r="G168" s="5" t="s">
        <v>76</v>
      </c>
      <c r="H168" s="5" t="s">
        <v>24</v>
      </c>
      <c r="I168" s="8" t="s">
        <v>156</v>
      </c>
      <c r="J168" s="13">
        <v>5</v>
      </c>
      <c r="K168" s="12" t="s">
        <v>167</v>
      </c>
      <c r="L168" s="6">
        <v>1601.885</v>
      </c>
      <c r="M168" s="20">
        <v>30.626999999999999</v>
      </c>
      <c r="N168" s="21">
        <v>22.419999000000001</v>
      </c>
      <c r="O168" s="6">
        <v>20.277000000000001</v>
      </c>
      <c r="P168" s="7"/>
      <c r="Q168" s="7">
        <v>13.996</v>
      </c>
      <c r="R168" s="36">
        <v>2.6097333581950405E-2</v>
      </c>
      <c r="S168" s="7">
        <v>8.2070019999999992</v>
      </c>
      <c r="T168" s="21">
        <v>61.597000000000001</v>
      </c>
      <c r="U168" s="7">
        <v>52.057000000000002</v>
      </c>
      <c r="V168" s="7">
        <v>3.2381540000000002</v>
      </c>
      <c r="W168" s="7">
        <v>2.736637</v>
      </c>
      <c r="X168" s="7">
        <v>4.968845</v>
      </c>
      <c r="Y168" s="7">
        <v>0.50151900000000005</v>
      </c>
      <c r="Z168" s="22">
        <f t="shared" si="3"/>
        <v>0.98251920000000004</v>
      </c>
    </row>
    <row r="169" spans="1:26" x14ac:dyDescent="0.25">
      <c r="A169" s="4">
        <v>166</v>
      </c>
      <c r="B169" s="6">
        <v>2025</v>
      </c>
      <c r="C169" s="6">
        <v>12</v>
      </c>
      <c r="D169" s="6">
        <v>536.29999999999995</v>
      </c>
      <c r="E169" s="6">
        <v>7.02</v>
      </c>
      <c r="F169" s="41">
        <v>0.7</v>
      </c>
      <c r="G169" s="5" t="s">
        <v>76</v>
      </c>
      <c r="H169" s="5" t="s">
        <v>24</v>
      </c>
      <c r="I169" s="8" t="s">
        <v>157</v>
      </c>
      <c r="J169" s="13">
        <v>5</v>
      </c>
      <c r="K169" s="12" t="s">
        <v>167</v>
      </c>
      <c r="L169" s="6">
        <v>1621.14</v>
      </c>
      <c r="M169" s="20">
        <v>26.599</v>
      </c>
      <c r="N169" s="21">
        <v>20.676995999999999</v>
      </c>
      <c r="O169" s="6">
        <v>20.277000000000001</v>
      </c>
      <c r="P169" s="7"/>
      <c r="Q169" s="7">
        <v>12.755000000000001</v>
      </c>
      <c r="R169" s="36">
        <v>2.3783330225619993E-2</v>
      </c>
      <c r="S169" s="7">
        <v>5.9219999999999997</v>
      </c>
      <c r="T169" s="21">
        <v>38.19</v>
      </c>
      <c r="U169" s="7">
        <v>34</v>
      </c>
      <c r="V169" s="7">
        <v>2.0076480000000001</v>
      </c>
      <c r="W169" s="7">
        <v>1.78738</v>
      </c>
      <c r="X169" s="7">
        <v>3.9143520000000001</v>
      </c>
      <c r="Y169" s="7">
        <v>0.22026799999999999</v>
      </c>
      <c r="Z169" s="22">
        <f t="shared" si="3"/>
        <v>0.895401</v>
      </c>
    </row>
    <row r="170" spans="1:26" x14ac:dyDescent="0.25">
      <c r="A170" s="4">
        <v>167</v>
      </c>
      <c r="B170" s="6">
        <v>2025</v>
      </c>
      <c r="C170" s="6">
        <v>12</v>
      </c>
      <c r="D170" s="6">
        <v>536.29999999999995</v>
      </c>
      <c r="E170" s="6">
        <v>7.02</v>
      </c>
      <c r="F170" s="41">
        <v>0.7</v>
      </c>
      <c r="G170" s="5" t="s">
        <v>76</v>
      </c>
      <c r="H170" s="5" t="s">
        <v>24</v>
      </c>
      <c r="I170" s="8" t="s">
        <v>158</v>
      </c>
      <c r="J170" s="13">
        <v>5</v>
      </c>
      <c r="K170" s="12" t="s">
        <v>167</v>
      </c>
      <c r="L170" s="6">
        <v>848.12</v>
      </c>
      <c r="M170" s="20">
        <v>18.03</v>
      </c>
      <c r="N170" s="21">
        <v>14.002999000000001</v>
      </c>
      <c r="O170" s="6">
        <v>20.277000000000001</v>
      </c>
      <c r="P170" s="7"/>
      <c r="Q170" s="7">
        <v>16.511000000000003</v>
      </c>
      <c r="R170" s="36">
        <v>3.0786873018832751E-2</v>
      </c>
      <c r="S170" s="7">
        <v>4.0270000000000001</v>
      </c>
      <c r="T170" s="21">
        <v>22.459</v>
      </c>
      <c r="U170" s="7">
        <v>26.2</v>
      </c>
      <c r="V170" s="7">
        <v>1.1806700000000001</v>
      </c>
      <c r="W170" s="7">
        <v>1.3773340000000001</v>
      </c>
      <c r="X170" s="7">
        <v>2.84633</v>
      </c>
      <c r="Y170" s="7">
        <v>-0.19666400000000001</v>
      </c>
      <c r="Z170" s="22">
        <f t="shared" si="3"/>
        <v>1.1590722</v>
      </c>
    </row>
    <row r="171" spans="1:26" x14ac:dyDescent="0.25">
      <c r="A171" s="4">
        <v>168</v>
      </c>
      <c r="B171" s="6">
        <v>2025</v>
      </c>
      <c r="C171" s="6">
        <v>12</v>
      </c>
      <c r="D171" s="6">
        <v>536.29999999999995</v>
      </c>
      <c r="E171" s="6">
        <v>7.02</v>
      </c>
      <c r="F171" s="41">
        <v>0.7</v>
      </c>
      <c r="G171" s="5" t="s">
        <v>76</v>
      </c>
      <c r="H171" s="5" t="s">
        <v>26</v>
      </c>
      <c r="I171" s="8"/>
      <c r="J171" s="14">
        <v>5</v>
      </c>
      <c r="K171" s="12" t="s">
        <v>167</v>
      </c>
      <c r="L171" s="6">
        <v>1424.06</v>
      </c>
      <c r="M171" s="20">
        <v>21.443000000000001</v>
      </c>
      <c r="N171" s="21">
        <v>16.227</v>
      </c>
      <c r="O171" s="6">
        <v>20.277000000000001</v>
      </c>
      <c r="P171" s="7"/>
      <c r="Q171" s="7">
        <v>11.395000000000001</v>
      </c>
      <c r="R171" s="36">
        <v>2.1247436136490775E-2</v>
      </c>
      <c r="S171" s="7">
        <v>5.2160010000000003</v>
      </c>
      <c r="T171" s="21">
        <v>46.017000000000003</v>
      </c>
      <c r="U171" s="7">
        <v>46</v>
      </c>
      <c r="V171" s="7">
        <v>2.419114</v>
      </c>
      <c r="W171" s="7">
        <v>2.4182199999999998</v>
      </c>
      <c r="X171" s="7">
        <v>2.7968850000000001</v>
      </c>
      <c r="Y171" s="7">
        <v>8.9499999999999996E-4</v>
      </c>
      <c r="Z171" s="22">
        <f t="shared" si="3"/>
        <v>0.79992900000000011</v>
      </c>
    </row>
    <row r="172" spans="1:26" x14ac:dyDescent="0.25">
      <c r="A172" s="4">
        <v>169</v>
      </c>
      <c r="B172" s="6">
        <v>2025</v>
      </c>
      <c r="C172" s="6">
        <v>12</v>
      </c>
      <c r="D172" s="6">
        <v>536.29999999999995</v>
      </c>
      <c r="E172" s="6">
        <v>7.02</v>
      </c>
      <c r="F172" s="41">
        <v>0.7</v>
      </c>
      <c r="G172" s="5" t="s">
        <v>76</v>
      </c>
      <c r="H172" s="5" t="s">
        <v>28</v>
      </c>
      <c r="I172" s="8" t="s">
        <v>139</v>
      </c>
      <c r="J172" s="14">
        <v>5</v>
      </c>
      <c r="K172" s="12" t="s">
        <v>167</v>
      </c>
      <c r="L172" s="6">
        <v>1248.96</v>
      </c>
      <c r="M172" s="20">
        <v>22.748000000000001</v>
      </c>
      <c r="N172" s="21">
        <v>17.655000000000001</v>
      </c>
      <c r="O172" s="6">
        <v>20.277000000000001</v>
      </c>
      <c r="P172" s="7"/>
      <c r="Q172" s="7">
        <v>14.135999999999999</v>
      </c>
      <c r="R172" s="36">
        <v>2.6358381502890174E-2</v>
      </c>
      <c r="S172" s="7">
        <v>5.0930030000000004</v>
      </c>
      <c r="T172" s="21">
        <v>36.405999999999999</v>
      </c>
      <c r="U172" s="7">
        <v>35</v>
      </c>
      <c r="V172" s="7">
        <v>1.9138630000000001</v>
      </c>
      <c r="W172" s="7">
        <v>1.83995</v>
      </c>
      <c r="X172" s="7">
        <v>3.1791369999999999</v>
      </c>
      <c r="Y172" s="7">
        <v>7.3915999999999996E-2</v>
      </c>
      <c r="Z172" s="22">
        <f t="shared" si="3"/>
        <v>0.99234719999999976</v>
      </c>
    </row>
    <row r="173" spans="1:26" x14ac:dyDescent="0.25">
      <c r="A173" s="4">
        <v>170</v>
      </c>
      <c r="B173" s="6">
        <v>2025</v>
      </c>
      <c r="C173" s="6">
        <v>12</v>
      </c>
      <c r="D173" s="6">
        <v>536.29999999999995</v>
      </c>
      <c r="E173" s="6">
        <v>7.02</v>
      </c>
      <c r="F173" s="41">
        <v>0.7</v>
      </c>
      <c r="G173" s="5" t="s">
        <v>76</v>
      </c>
      <c r="H173" s="5" t="s">
        <v>28</v>
      </c>
      <c r="I173" s="8" t="s">
        <v>144</v>
      </c>
      <c r="J173" s="14">
        <v>5</v>
      </c>
      <c r="K173" s="12" t="s">
        <v>167</v>
      </c>
      <c r="L173" s="6">
        <v>2589.94</v>
      </c>
      <c r="M173" s="20">
        <v>51.845999999999997</v>
      </c>
      <c r="N173" s="21">
        <v>40.181001999999999</v>
      </c>
      <c r="O173" s="6">
        <v>20.277000000000001</v>
      </c>
      <c r="P173" s="7"/>
      <c r="Q173" s="7">
        <v>14.86</v>
      </c>
      <c r="R173" s="36">
        <v>2.770837217975014E-2</v>
      </c>
      <c r="S173" s="7">
        <v>11.664999999999999</v>
      </c>
      <c r="T173" s="21">
        <v>107.57</v>
      </c>
      <c r="U173" s="7">
        <v>57.552</v>
      </c>
      <c r="V173" s="7">
        <v>5.6549550000000002</v>
      </c>
      <c r="W173" s="7">
        <v>3.025509</v>
      </c>
      <c r="X173" s="7">
        <v>6.0100439999999997</v>
      </c>
      <c r="Y173" s="7">
        <v>0</v>
      </c>
      <c r="Z173" s="22">
        <f t="shared" si="3"/>
        <v>1.0431719999999998</v>
      </c>
    </row>
    <row r="174" spans="1:26" x14ac:dyDescent="0.25">
      <c r="A174" s="4">
        <v>171</v>
      </c>
      <c r="B174" s="6">
        <v>2025</v>
      </c>
      <c r="C174" s="6">
        <v>12</v>
      </c>
      <c r="D174" s="6">
        <v>536.29999999999995</v>
      </c>
      <c r="E174" s="6">
        <v>7.02</v>
      </c>
      <c r="F174" s="41">
        <v>0.7</v>
      </c>
      <c r="G174" s="5" t="s">
        <v>76</v>
      </c>
      <c r="H174" s="5" t="s">
        <v>30</v>
      </c>
      <c r="I174" s="5"/>
      <c r="J174" s="14">
        <v>5</v>
      </c>
      <c r="K174" s="12" t="s">
        <v>162</v>
      </c>
      <c r="L174" s="6">
        <v>1972.79</v>
      </c>
      <c r="M174" s="20">
        <v>47.658000000000001</v>
      </c>
      <c r="N174" s="21">
        <v>36.495995000000001</v>
      </c>
      <c r="O174" s="6">
        <v>20.277000000000001</v>
      </c>
      <c r="P174" s="7"/>
      <c r="Q174" s="7">
        <v>17.690000000000001</v>
      </c>
      <c r="R174" s="36">
        <v>3.2985269438746974E-2</v>
      </c>
      <c r="S174" s="7">
        <v>11.161998000000001</v>
      </c>
      <c r="T174" s="21">
        <v>72.64</v>
      </c>
      <c r="U174" s="7">
        <v>67.5</v>
      </c>
      <c r="V174" s="7">
        <v>3.8186849999999999</v>
      </c>
      <c r="W174" s="7">
        <v>3.5484749999999998</v>
      </c>
      <c r="X174" s="7">
        <v>7.3433140000000003</v>
      </c>
      <c r="Y174" s="7">
        <v>0.270208</v>
      </c>
      <c r="Z174" s="22">
        <f t="shared" si="3"/>
        <v>1.241838</v>
      </c>
    </row>
    <row r="175" spans="1:26" x14ac:dyDescent="0.25">
      <c r="A175" s="4">
        <v>172</v>
      </c>
      <c r="B175" s="6">
        <v>2025</v>
      </c>
      <c r="C175" s="6">
        <v>12</v>
      </c>
      <c r="D175" s="6">
        <v>536.29999999999995</v>
      </c>
      <c r="E175" s="6">
        <v>7.02</v>
      </c>
      <c r="F175" s="41">
        <v>0.7</v>
      </c>
      <c r="G175" s="5" t="s">
        <v>76</v>
      </c>
      <c r="H175" s="5" t="s">
        <v>32</v>
      </c>
      <c r="I175" s="5"/>
      <c r="J175" s="11">
        <v>5</v>
      </c>
      <c r="K175" s="12" t="s">
        <v>162</v>
      </c>
      <c r="L175" s="6">
        <v>1975.81</v>
      </c>
      <c r="M175" s="20">
        <v>52.116</v>
      </c>
      <c r="N175" s="21">
        <v>40.994</v>
      </c>
      <c r="O175" s="6">
        <v>20.277000000000001</v>
      </c>
      <c r="P175" s="7"/>
      <c r="Q175" s="7">
        <v>19.829999999999998</v>
      </c>
      <c r="R175" s="36">
        <v>3.6975573373112067E-2</v>
      </c>
      <c r="S175" s="7">
        <v>11.122002999999999</v>
      </c>
      <c r="T175" s="21">
        <v>77.052000000000007</v>
      </c>
      <c r="U175" s="7">
        <v>67</v>
      </c>
      <c r="V175" s="7">
        <v>4.050624</v>
      </c>
      <c r="W175" s="7">
        <v>3.5221900000000002</v>
      </c>
      <c r="X175" s="7">
        <v>7.071377</v>
      </c>
      <c r="Y175" s="7">
        <v>0.52843700000000005</v>
      </c>
      <c r="Z175" s="22">
        <f t="shared" si="3"/>
        <v>1.3920659999999998</v>
      </c>
    </row>
    <row r="176" spans="1:26" x14ac:dyDescent="0.25">
      <c r="A176" s="4">
        <v>173</v>
      </c>
      <c r="B176" s="6">
        <v>2025</v>
      </c>
      <c r="C176" s="6">
        <v>12</v>
      </c>
      <c r="D176" s="6">
        <v>536.29999999999995</v>
      </c>
      <c r="E176" s="6">
        <v>7.02</v>
      </c>
      <c r="F176" s="41">
        <v>0.7</v>
      </c>
      <c r="G176" s="5" t="s">
        <v>76</v>
      </c>
      <c r="H176" s="5" t="s">
        <v>77</v>
      </c>
      <c r="I176" s="5"/>
      <c r="J176" s="13">
        <v>9</v>
      </c>
      <c r="K176" s="12" t="s">
        <v>162</v>
      </c>
      <c r="L176" s="6">
        <v>4707.0600000000004</v>
      </c>
      <c r="M176" s="20">
        <v>101.17</v>
      </c>
      <c r="N176" s="21">
        <v>74.216995999999995</v>
      </c>
      <c r="O176" s="6">
        <v>20.277000000000001</v>
      </c>
      <c r="P176" s="7"/>
      <c r="Q176" s="7">
        <v>15.766999999999999</v>
      </c>
      <c r="R176" s="36">
        <v>2.9399589781838525E-2</v>
      </c>
      <c r="S176" s="7">
        <v>26.952995000000001</v>
      </c>
      <c r="T176" s="21">
        <v>158.44999999999999</v>
      </c>
      <c r="U176" s="7">
        <v>148.80000000000001</v>
      </c>
      <c r="V176" s="7">
        <v>8.3297170000000005</v>
      </c>
      <c r="W176" s="7">
        <v>7.8224159999999996</v>
      </c>
      <c r="X176" s="7">
        <v>18.623282</v>
      </c>
      <c r="Y176" s="7">
        <v>0.50729599999999997</v>
      </c>
      <c r="Z176" s="22">
        <f t="shared" si="3"/>
        <v>1.1068433999999998</v>
      </c>
    </row>
    <row r="177" spans="1:26" x14ac:dyDescent="0.25">
      <c r="A177" s="4">
        <v>174</v>
      </c>
      <c r="B177" s="6">
        <v>2025</v>
      </c>
      <c r="C177" s="6">
        <v>12</v>
      </c>
      <c r="D177" s="6">
        <v>536.29999999999995</v>
      </c>
      <c r="E177" s="6">
        <v>7.02</v>
      </c>
      <c r="F177" s="41">
        <v>0.7</v>
      </c>
      <c r="G177" s="5" t="s">
        <v>76</v>
      </c>
      <c r="H177" s="5" t="s">
        <v>52</v>
      </c>
      <c r="I177" s="5"/>
      <c r="J177" s="11">
        <v>9</v>
      </c>
      <c r="K177" s="12" t="s">
        <v>164</v>
      </c>
      <c r="L177" s="6">
        <v>2038.44</v>
      </c>
      <c r="M177" s="20">
        <v>49.482999999999997</v>
      </c>
      <c r="N177" s="21">
        <v>38.121008000000003</v>
      </c>
      <c r="O177" s="6">
        <v>20.277000000000001</v>
      </c>
      <c r="P177" s="7"/>
      <c r="Q177" s="7">
        <v>18.701000000000001</v>
      </c>
      <c r="R177" s="36">
        <v>3.4870408353533472E-2</v>
      </c>
      <c r="S177" s="7">
        <v>11.361993999999999</v>
      </c>
      <c r="T177" s="21">
        <v>89.46</v>
      </c>
      <c r="U177" s="7">
        <v>75.5</v>
      </c>
      <c r="V177" s="7">
        <v>4.7029120000000004</v>
      </c>
      <c r="W177" s="7">
        <v>3.9690349999999999</v>
      </c>
      <c r="X177" s="7">
        <v>6.6590879999999997</v>
      </c>
      <c r="Y177" s="7">
        <v>0.73387100000000005</v>
      </c>
      <c r="Z177" s="22">
        <f t="shared" si="3"/>
        <v>1.3128101999999999</v>
      </c>
    </row>
    <row r="178" spans="1:26" x14ac:dyDescent="0.25">
      <c r="A178" s="4">
        <v>175</v>
      </c>
      <c r="B178" s="6">
        <v>2025</v>
      </c>
      <c r="C178" s="6">
        <v>12</v>
      </c>
      <c r="D178" s="6">
        <v>536.29999999999995</v>
      </c>
      <c r="E178" s="6">
        <v>7.02</v>
      </c>
      <c r="F178" s="41">
        <v>0.7</v>
      </c>
      <c r="G178" s="5" t="s">
        <v>76</v>
      </c>
      <c r="H178" s="5" t="s">
        <v>78</v>
      </c>
      <c r="I178" s="8" t="s">
        <v>117</v>
      </c>
      <c r="J178" s="13">
        <v>5</v>
      </c>
      <c r="K178" s="12" t="s">
        <v>164</v>
      </c>
      <c r="L178" s="6">
        <v>1070.21</v>
      </c>
      <c r="M178" s="20">
        <v>26.95</v>
      </c>
      <c r="N178" s="21">
        <v>20.817996999999998</v>
      </c>
      <c r="O178" s="6">
        <v>20.277000000000001</v>
      </c>
      <c r="P178" s="7"/>
      <c r="Q178" s="7">
        <v>19.452000000000002</v>
      </c>
      <c r="R178" s="36">
        <v>3.6270743986574684E-2</v>
      </c>
      <c r="S178" s="7">
        <v>6.1320050000000004</v>
      </c>
      <c r="T178" s="21">
        <v>32.582000000000001</v>
      </c>
      <c r="U178" s="7">
        <v>28</v>
      </c>
      <c r="V178" s="7">
        <v>1.712836</v>
      </c>
      <c r="W178" s="7">
        <v>1.4719599999999999</v>
      </c>
      <c r="X178" s="7">
        <v>4.4191640000000003</v>
      </c>
      <c r="Y178" s="7">
        <v>0.24088100000000001</v>
      </c>
      <c r="Z178" s="22">
        <f t="shared" si="3"/>
        <v>1.3655304000000001</v>
      </c>
    </row>
    <row r="179" spans="1:26" x14ac:dyDescent="0.25">
      <c r="A179" s="4">
        <v>176</v>
      </c>
      <c r="B179" s="6">
        <v>2025</v>
      </c>
      <c r="C179" s="6">
        <v>12</v>
      </c>
      <c r="D179" s="6">
        <v>536.29999999999995</v>
      </c>
      <c r="E179" s="6">
        <v>7.02</v>
      </c>
      <c r="F179" s="41">
        <v>0.7</v>
      </c>
      <c r="G179" s="5" t="s">
        <v>76</v>
      </c>
      <c r="H179" s="5" t="s">
        <v>78</v>
      </c>
      <c r="I179" s="8" t="s">
        <v>145</v>
      </c>
      <c r="J179" s="13">
        <v>9</v>
      </c>
      <c r="K179" s="12" t="s">
        <v>164</v>
      </c>
      <c r="L179" s="6">
        <v>2120.04</v>
      </c>
      <c r="M179" s="20">
        <v>54.817</v>
      </c>
      <c r="N179" s="21">
        <v>41.104998000000002</v>
      </c>
      <c r="O179" s="6">
        <v>20.277000000000001</v>
      </c>
      <c r="P179" s="7"/>
      <c r="Q179" s="7">
        <v>19.388999999999999</v>
      </c>
      <c r="R179" s="36">
        <v>3.6153272422151786E-2</v>
      </c>
      <c r="S179" s="7">
        <v>13.711995999999999</v>
      </c>
      <c r="T179" s="21">
        <v>72.34</v>
      </c>
      <c r="U179" s="7">
        <v>59</v>
      </c>
      <c r="V179" s="7">
        <v>3.8029139999999999</v>
      </c>
      <c r="W179" s="7">
        <v>3.1016300000000001</v>
      </c>
      <c r="X179" s="7">
        <v>9.9090860000000003</v>
      </c>
      <c r="Y179" s="7">
        <v>0.70128000000000001</v>
      </c>
      <c r="Z179" s="22">
        <f t="shared" si="3"/>
        <v>1.3611077999999999</v>
      </c>
    </row>
    <row r="180" spans="1:26" x14ac:dyDescent="0.25">
      <c r="A180" s="4">
        <v>177</v>
      </c>
      <c r="B180" s="6">
        <v>2025</v>
      </c>
      <c r="C180" s="6">
        <v>12</v>
      </c>
      <c r="D180" s="6">
        <v>536.29999999999995</v>
      </c>
      <c r="E180" s="6">
        <v>7.02</v>
      </c>
      <c r="F180" s="41">
        <v>0.7</v>
      </c>
      <c r="G180" s="5" t="s">
        <v>76</v>
      </c>
      <c r="H180" s="5" t="s">
        <v>53</v>
      </c>
      <c r="I180" s="8"/>
      <c r="J180" s="14">
        <v>5</v>
      </c>
      <c r="K180" s="12" t="s">
        <v>164</v>
      </c>
      <c r="L180" s="6">
        <v>1090.45</v>
      </c>
      <c r="M180" s="20">
        <v>28.465</v>
      </c>
      <c r="N180" s="21">
        <v>21.74</v>
      </c>
      <c r="O180" s="6">
        <v>20.277000000000001</v>
      </c>
      <c r="P180" s="7"/>
      <c r="Q180" s="7">
        <v>19.937000000000001</v>
      </c>
      <c r="R180" s="36">
        <v>3.7175088569830324E-2</v>
      </c>
      <c r="S180" s="7">
        <v>6.724996</v>
      </c>
      <c r="T180" s="21">
        <v>43.981999999999999</v>
      </c>
      <c r="U180" s="7">
        <v>49</v>
      </c>
      <c r="V180" s="7">
        <v>2.3121339999999999</v>
      </c>
      <c r="W180" s="7">
        <v>2.5759300000000001</v>
      </c>
      <c r="X180" s="7">
        <v>4.4128660000000002</v>
      </c>
      <c r="Y180" s="7">
        <v>-0.26379999999999998</v>
      </c>
      <c r="Z180" s="22">
        <f t="shared" si="3"/>
        <v>1.3995774000000001</v>
      </c>
    </row>
    <row r="181" spans="1:26" x14ac:dyDescent="0.25">
      <c r="A181" s="4">
        <v>178</v>
      </c>
      <c r="B181" s="6">
        <v>2025</v>
      </c>
      <c r="C181" s="6">
        <v>12</v>
      </c>
      <c r="D181" s="6">
        <v>536.29999999999995</v>
      </c>
      <c r="E181" s="6">
        <v>7.02</v>
      </c>
      <c r="F181" s="41">
        <v>0.7</v>
      </c>
      <c r="G181" s="5" t="s">
        <v>76</v>
      </c>
      <c r="H181" s="5" t="s">
        <v>79</v>
      </c>
      <c r="I181" s="8" t="s">
        <v>117</v>
      </c>
      <c r="J181" s="14">
        <v>5</v>
      </c>
      <c r="K181" s="12" t="s">
        <v>164</v>
      </c>
      <c r="L181" s="6">
        <v>1099.2</v>
      </c>
      <c r="M181" s="20">
        <v>27.922000000000001</v>
      </c>
      <c r="N181" s="21">
        <v>21.331997000000001</v>
      </c>
      <c r="O181" s="6">
        <v>20.277000000000001</v>
      </c>
      <c r="P181" s="7"/>
      <c r="Q181" s="7">
        <v>19.407</v>
      </c>
      <c r="R181" s="36">
        <v>3.6186835726272612E-2</v>
      </c>
      <c r="S181" s="7">
        <v>6.5899979999999996</v>
      </c>
      <c r="T181" s="21">
        <v>30.2</v>
      </c>
      <c r="U181" s="7">
        <v>41</v>
      </c>
      <c r="V181" s="7">
        <v>1.5876140000000001</v>
      </c>
      <c r="W181" s="7">
        <v>2.15537</v>
      </c>
      <c r="X181" s="7">
        <v>5.0023860000000004</v>
      </c>
      <c r="Y181" s="7">
        <v>-0.56775799999999998</v>
      </c>
      <c r="Z181" s="22">
        <f t="shared" si="3"/>
        <v>1.3623713999999998</v>
      </c>
    </row>
    <row r="182" spans="1:26" x14ac:dyDescent="0.25">
      <c r="A182" s="4">
        <v>179</v>
      </c>
      <c r="B182" s="6">
        <v>2025</v>
      </c>
      <c r="C182" s="6">
        <v>12</v>
      </c>
      <c r="D182" s="6">
        <v>536.29999999999995</v>
      </c>
      <c r="E182" s="6">
        <v>7.02</v>
      </c>
      <c r="F182" s="41">
        <v>0.7</v>
      </c>
      <c r="G182" s="5" t="s">
        <v>76</v>
      </c>
      <c r="H182" s="5" t="s">
        <v>79</v>
      </c>
      <c r="I182" s="8" t="s">
        <v>146</v>
      </c>
      <c r="J182" s="14">
        <v>5</v>
      </c>
      <c r="K182" s="12" t="s">
        <v>164</v>
      </c>
      <c r="L182" s="6">
        <v>1098.3599999999999</v>
      </c>
      <c r="M182" s="20">
        <v>27.65</v>
      </c>
      <c r="N182" s="21">
        <v>21.3</v>
      </c>
      <c r="O182" s="6">
        <v>20.277000000000001</v>
      </c>
      <c r="P182" s="7"/>
      <c r="Q182" s="7">
        <v>19.393000000000001</v>
      </c>
      <c r="R182" s="36">
        <v>3.6160730934178632E-2</v>
      </c>
      <c r="S182" s="7">
        <v>6.35</v>
      </c>
      <c r="T182" s="21">
        <v>34.673000000000002</v>
      </c>
      <c r="U182" s="7">
        <v>36</v>
      </c>
      <c r="V182" s="7">
        <v>1.8227599999999999</v>
      </c>
      <c r="W182" s="7">
        <v>1.89252</v>
      </c>
      <c r="X182" s="7">
        <v>4.5272399999999999</v>
      </c>
      <c r="Y182" s="7">
        <v>-6.9760000000000003E-2</v>
      </c>
      <c r="Z182" s="22">
        <f t="shared" si="3"/>
        <v>1.3613885999999999</v>
      </c>
    </row>
    <row r="183" spans="1:26" x14ac:dyDescent="0.25">
      <c r="A183" s="4">
        <v>180</v>
      </c>
      <c r="B183" s="6">
        <v>2025</v>
      </c>
      <c r="C183" s="6">
        <v>12</v>
      </c>
      <c r="D183" s="6">
        <v>536.29999999999995</v>
      </c>
      <c r="E183" s="6">
        <v>7.02</v>
      </c>
      <c r="F183" s="41">
        <v>0.7</v>
      </c>
      <c r="G183" s="5" t="s">
        <v>76</v>
      </c>
      <c r="H183" s="5" t="s">
        <v>80</v>
      </c>
      <c r="I183" s="8"/>
      <c r="J183" s="14">
        <v>5</v>
      </c>
      <c r="K183" s="12" t="s">
        <v>164</v>
      </c>
      <c r="L183" s="6">
        <v>1077.48</v>
      </c>
      <c r="M183" s="20">
        <v>28.030999999999999</v>
      </c>
      <c r="N183" s="21">
        <v>21.309999000000001</v>
      </c>
      <c r="O183" s="6">
        <v>20.277000000000001</v>
      </c>
      <c r="P183" s="7"/>
      <c r="Q183" s="7">
        <v>19.777999999999999</v>
      </c>
      <c r="R183" s="36">
        <v>3.6878612716763008E-2</v>
      </c>
      <c r="S183" s="7">
        <v>6.7210000000000001</v>
      </c>
      <c r="T183" s="21">
        <v>42.738</v>
      </c>
      <c r="U183" s="7">
        <v>49.851999999999997</v>
      </c>
      <c r="V183" s="7">
        <v>2.246737</v>
      </c>
      <c r="W183" s="7">
        <v>2.6207199999999999</v>
      </c>
      <c r="X183" s="7">
        <v>4.1002799999999997</v>
      </c>
      <c r="Y183" s="7">
        <v>0</v>
      </c>
      <c r="Z183" s="22">
        <f t="shared" si="3"/>
        <v>1.3884155999999999</v>
      </c>
    </row>
    <row r="184" spans="1:26" x14ac:dyDescent="0.25">
      <c r="A184" s="4">
        <v>181</v>
      </c>
      <c r="B184" s="6">
        <v>2025</v>
      </c>
      <c r="C184" s="6">
        <v>12</v>
      </c>
      <c r="D184" s="6">
        <v>536.29999999999995</v>
      </c>
      <c r="E184" s="6">
        <v>7.02</v>
      </c>
      <c r="F184" s="41">
        <v>0.7</v>
      </c>
      <c r="G184" s="5" t="s">
        <v>76</v>
      </c>
      <c r="H184" s="5" t="s">
        <v>81</v>
      </c>
      <c r="I184" s="8"/>
      <c r="J184" s="14">
        <v>5</v>
      </c>
      <c r="K184" s="12" t="s">
        <v>164</v>
      </c>
      <c r="L184" s="6">
        <v>1073.8699999999999</v>
      </c>
      <c r="M184" s="20">
        <v>25.739000000000001</v>
      </c>
      <c r="N184" s="21">
        <v>18.827003999999999</v>
      </c>
      <c r="O184" s="6">
        <v>20.277000000000001</v>
      </c>
      <c r="P184" s="7"/>
      <c r="Q184" s="7">
        <v>17.532</v>
      </c>
      <c r="R184" s="36">
        <v>3.2690658213686372E-2</v>
      </c>
      <c r="S184" s="7">
        <v>6.9119989999999998</v>
      </c>
      <c r="T184" s="21">
        <v>43.731999999999999</v>
      </c>
      <c r="U184" s="7">
        <v>50</v>
      </c>
      <c r="V184" s="7">
        <v>2.298991</v>
      </c>
      <c r="W184" s="7">
        <v>2.6284999999999998</v>
      </c>
      <c r="X184" s="7">
        <v>4.6130100000000001</v>
      </c>
      <c r="Y184" s="7">
        <v>-0.32951000000000003</v>
      </c>
      <c r="Z184" s="22">
        <f t="shared" si="3"/>
        <v>1.2307463999999999</v>
      </c>
    </row>
    <row r="185" spans="1:26" x14ac:dyDescent="0.25">
      <c r="A185" s="4">
        <v>182</v>
      </c>
      <c r="B185" s="6">
        <v>2025</v>
      </c>
      <c r="C185" s="6">
        <v>12</v>
      </c>
      <c r="D185" s="6">
        <v>536.29999999999995</v>
      </c>
      <c r="E185" s="6">
        <v>7.02</v>
      </c>
      <c r="F185" s="41">
        <v>0.7</v>
      </c>
      <c r="G185" s="5" t="s">
        <v>76</v>
      </c>
      <c r="H185" s="5" t="s">
        <v>82</v>
      </c>
      <c r="I185" s="8"/>
      <c r="J185" s="14">
        <v>5</v>
      </c>
      <c r="K185" s="12" t="s">
        <v>164</v>
      </c>
      <c r="L185" s="6">
        <v>1074.5</v>
      </c>
      <c r="M185" s="20">
        <v>27.841999999999999</v>
      </c>
      <c r="N185" s="21">
        <v>21.762001999999999</v>
      </c>
      <c r="O185" s="6">
        <v>20.277000000000001</v>
      </c>
      <c r="P185" s="7"/>
      <c r="Q185" s="7">
        <v>20.253</v>
      </c>
      <c r="R185" s="36">
        <v>3.7764311019951521E-2</v>
      </c>
      <c r="S185" s="7">
        <v>6.08</v>
      </c>
      <c r="T185" s="21">
        <v>30.853000000000002</v>
      </c>
      <c r="U185" s="7">
        <v>31.893999999999998</v>
      </c>
      <c r="V185" s="7">
        <v>1.621942</v>
      </c>
      <c r="W185" s="7">
        <v>1.676668</v>
      </c>
      <c r="X185" s="7">
        <v>4.4580580000000003</v>
      </c>
      <c r="Y185" s="7">
        <v>-5.4725999999999997E-2</v>
      </c>
      <c r="Z185" s="22">
        <f t="shared" si="3"/>
        <v>1.4217605999999998</v>
      </c>
    </row>
    <row r="186" spans="1:26" x14ac:dyDescent="0.25">
      <c r="A186" s="4">
        <v>183</v>
      </c>
      <c r="B186" s="6">
        <v>2025</v>
      </c>
      <c r="C186" s="6">
        <v>12</v>
      </c>
      <c r="D186" s="6">
        <v>536.29999999999995</v>
      </c>
      <c r="E186" s="6">
        <v>7.02</v>
      </c>
      <c r="F186" s="41">
        <v>0.7</v>
      </c>
      <c r="G186" s="5" t="s">
        <v>76</v>
      </c>
      <c r="H186" s="5" t="s">
        <v>83</v>
      </c>
      <c r="I186" s="8"/>
      <c r="J186" s="14">
        <v>5</v>
      </c>
      <c r="K186" s="12" t="s">
        <v>164</v>
      </c>
      <c r="L186" s="6">
        <v>1099.72</v>
      </c>
      <c r="M186" s="20">
        <v>29.803000000000001</v>
      </c>
      <c r="N186" s="21">
        <v>23.800996999999999</v>
      </c>
      <c r="O186" s="6">
        <v>20.277000000000001</v>
      </c>
      <c r="P186" s="7"/>
      <c r="Q186" s="7">
        <v>21.643000000000001</v>
      </c>
      <c r="R186" s="36">
        <v>4.0356143949282122E-2</v>
      </c>
      <c r="S186" s="7">
        <v>6.0019999999999998</v>
      </c>
      <c r="T186" s="21">
        <v>23.003</v>
      </c>
      <c r="U186" s="7">
        <v>18</v>
      </c>
      <c r="V186" s="7">
        <v>1.209268</v>
      </c>
      <c r="W186" s="7">
        <v>0.94625999999999999</v>
      </c>
      <c r="X186" s="7">
        <v>4.792732</v>
      </c>
      <c r="Y186" s="7">
        <v>0.26300800000000002</v>
      </c>
      <c r="Z186" s="22">
        <f t="shared" si="3"/>
        <v>1.5193385999999998</v>
      </c>
    </row>
    <row r="187" spans="1:26" x14ac:dyDescent="0.25">
      <c r="A187" s="4">
        <v>184</v>
      </c>
      <c r="B187" s="6">
        <v>2025</v>
      </c>
      <c r="C187" s="6">
        <v>12</v>
      </c>
      <c r="D187" s="6">
        <v>536.29999999999995</v>
      </c>
      <c r="E187" s="6">
        <v>7.02</v>
      </c>
      <c r="F187" s="41">
        <v>0.7</v>
      </c>
      <c r="G187" s="5" t="s">
        <v>76</v>
      </c>
      <c r="H187" s="5" t="s">
        <v>84</v>
      </c>
      <c r="I187" s="8"/>
      <c r="J187" s="14">
        <v>5</v>
      </c>
      <c r="K187" s="12" t="s">
        <v>164</v>
      </c>
      <c r="L187" s="6">
        <v>1079.97</v>
      </c>
      <c r="M187" s="20">
        <v>25.439</v>
      </c>
      <c r="N187" s="21">
        <v>18.688998000000002</v>
      </c>
      <c r="O187" s="6">
        <v>20.277000000000001</v>
      </c>
      <c r="P187" s="7"/>
      <c r="Q187" s="7">
        <v>17.305</v>
      </c>
      <c r="R187" s="36">
        <v>3.2267387656162598E-2</v>
      </c>
      <c r="S187" s="7">
        <v>6.7500020000000003</v>
      </c>
      <c r="T187" s="21">
        <v>45.164999999999999</v>
      </c>
      <c r="U187" s="7">
        <v>46</v>
      </c>
      <c r="V187" s="7">
        <v>2.3743240000000001</v>
      </c>
      <c r="W187" s="7">
        <v>2.4182199999999998</v>
      </c>
      <c r="X187" s="7">
        <v>4.3756760000000003</v>
      </c>
      <c r="Y187" s="7">
        <v>-4.3894000000000002E-2</v>
      </c>
      <c r="Z187" s="22">
        <f t="shared" si="3"/>
        <v>1.2148109999999999</v>
      </c>
    </row>
    <row r="188" spans="1:26" x14ac:dyDescent="0.25">
      <c r="A188" s="4">
        <v>185</v>
      </c>
      <c r="B188" s="6">
        <v>2025</v>
      </c>
      <c r="C188" s="6">
        <v>12</v>
      </c>
      <c r="D188" s="6">
        <v>536.29999999999995</v>
      </c>
      <c r="E188" s="6">
        <v>7.02</v>
      </c>
      <c r="F188" s="41">
        <v>0.7</v>
      </c>
      <c r="G188" s="5" t="s">
        <v>76</v>
      </c>
      <c r="H188" s="5" t="s">
        <v>85</v>
      </c>
      <c r="I188" s="8" t="s">
        <v>117</v>
      </c>
      <c r="J188" s="14">
        <v>5</v>
      </c>
      <c r="K188" s="12" t="s">
        <v>164</v>
      </c>
      <c r="L188" s="6">
        <v>1101.58</v>
      </c>
      <c r="M188" s="20">
        <v>26.95</v>
      </c>
      <c r="N188" s="21">
        <v>20.113</v>
      </c>
      <c r="O188" s="6">
        <v>20.277000000000001</v>
      </c>
      <c r="P188" s="7"/>
      <c r="Q188" s="7">
        <v>18.257999999999999</v>
      </c>
      <c r="R188" s="36">
        <v>3.4044378146559764E-2</v>
      </c>
      <c r="S188" s="7">
        <v>6.837002</v>
      </c>
      <c r="T188" s="21">
        <v>43.441000000000003</v>
      </c>
      <c r="U188" s="7">
        <v>43.5</v>
      </c>
      <c r="V188" s="7">
        <v>2.283693</v>
      </c>
      <c r="W188" s="7">
        <v>2.2867950000000001</v>
      </c>
      <c r="X188" s="7">
        <v>4.5533080000000004</v>
      </c>
      <c r="Y188" s="7">
        <v>-3.0999999999999999E-3</v>
      </c>
      <c r="Z188" s="22">
        <f t="shared" si="3"/>
        <v>1.2817116</v>
      </c>
    </row>
    <row r="189" spans="1:26" x14ac:dyDescent="0.25">
      <c r="A189" s="4">
        <v>186</v>
      </c>
      <c r="B189" s="6">
        <v>2025</v>
      </c>
      <c r="C189" s="6">
        <v>12</v>
      </c>
      <c r="D189" s="6">
        <v>536.29999999999995</v>
      </c>
      <c r="E189" s="6">
        <v>7.02</v>
      </c>
      <c r="F189" s="41">
        <v>0.7</v>
      </c>
      <c r="G189" s="5" t="s">
        <v>76</v>
      </c>
      <c r="H189" s="5" t="s">
        <v>85</v>
      </c>
      <c r="I189" s="8" t="s">
        <v>146</v>
      </c>
      <c r="J189" s="14">
        <v>5</v>
      </c>
      <c r="K189" s="12" t="s">
        <v>164</v>
      </c>
      <c r="L189" s="6">
        <v>1075.8</v>
      </c>
      <c r="M189" s="20">
        <v>27.402000000000001</v>
      </c>
      <c r="N189" s="21">
        <v>20.625</v>
      </c>
      <c r="O189" s="6">
        <v>20.277000000000001</v>
      </c>
      <c r="P189" s="7"/>
      <c r="Q189" s="7">
        <v>19.172000000000001</v>
      </c>
      <c r="R189" s="36">
        <v>3.5748648144695139E-2</v>
      </c>
      <c r="S189" s="7">
        <v>6.776999</v>
      </c>
      <c r="T189" s="21">
        <v>42.143999999999998</v>
      </c>
      <c r="U189" s="7">
        <v>51</v>
      </c>
      <c r="V189" s="7">
        <v>2.2155100000000001</v>
      </c>
      <c r="W189" s="7">
        <v>2.6810700000000001</v>
      </c>
      <c r="X189" s="7">
        <v>4.56149</v>
      </c>
      <c r="Y189" s="7">
        <v>-0.465561</v>
      </c>
      <c r="Z189" s="22">
        <f t="shared" si="3"/>
        <v>1.3458743999999998</v>
      </c>
    </row>
    <row r="190" spans="1:26" x14ac:dyDescent="0.25">
      <c r="A190" s="4">
        <v>187</v>
      </c>
      <c r="B190" s="6">
        <v>2025</v>
      </c>
      <c r="C190" s="6">
        <v>12</v>
      </c>
      <c r="D190" s="6">
        <v>536.29999999999995</v>
      </c>
      <c r="E190" s="6">
        <v>7.02</v>
      </c>
      <c r="F190" s="41">
        <v>0.7</v>
      </c>
      <c r="G190" s="5" t="s">
        <v>76</v>
      </c>
      <c r="H190" s="5" t="s">
        <v>86</v>
      </c>
      <c r="I190" s="8"/>
      <c r="J190" s="14">
        <v>9</v>
      </c>
      <c r="K190" s="12" t="s">
        <v>164</v>
      </c>
      <c r="L190" s="6">
        <v>2135.52</v>
      </c>
      <c r="M190" s="20">
        <v>49.585999999999999</v>
      </c>
      <c r="N190" s="21">
        <v>37.200006000000002</v>
      </c>
      <c r="O190" s="6">
        <v>20.277000000000001</v>
      </c>
      <c r="P190" s="7"/>
      <c r="Q190" s="7">
        <v>17.420000000000002</v>
      </c>
      <c r="R190" s="36">
        <v>3.2481819876934555E-2</v>
      </c>
      <c r="S190" s="7">
        <v>12.385999</v>
      </c>
      <c r="T190" s="21">
        <v>61.83</v>
      </c>
      <c r="U190" s="7">
        <v>47</v>
      </c>
      <c r="V190" s="7">
        <v>3.2504029999999999</v>
      </c>
      <c r="W190" s="7">
        <v>2.47079</v>
      </c>
      <c r="X190" s="7">
        <v>9.1355979999999999</v>
      </c>
      <c r="Y190" s="7">
        <v>0.77961199999999997</v>
      </c>
      <c r="Z190" s="22">
        <f t="shared" si="3"/>
        <v>1.2228840000000001</v>
      </c>
    </row>
    <row r="191" spans="1:26" x14ac:dyDescent="0.25">
      <c r="A191" s="4">
        <v>188</v>
      </c>
      <c r="B191" s="6">
        <v>2025</v>
      </c>
      <c r="C191" s="6">
        <v>12</v>
      </c>
      <c r="D191" s="6">
        <v>536.29999999999995</v>
      </c>
      <c r="E191" s="6">
        <v>7.02</v>
      </c>
      <c r="F191" s="41">
        <v>0.7</v>
      </c>
      <c r="G191" s="5" t="s">
        <v>76</v>
      </c>
      <c r="H191" s="5" t="s">
        <v>87</v>
      </c>
      <c r="I191" s="8" t="s">
        <v>117</v>
      </c>
      <c r="J191" s="14">
        <v>5</v>
      </c>
      <c r="K191" s="12" t="s">
        <v>164</v>
      </c>
      <c r="L191" s="6">
        <v>1101.07</v>
      </c>
      <c r="M191" s="20">
        <v>27.216000000000001</v>
      </c>
      <c r="N191" s="21">
        <v>20.447002000000001</v>
      </c>
      <c r="O191" s="6">
        <v>20.277000000000001</v>
      </c>
      <c r="P191" s="7"/>
      <c r="Q191" s="7">
        <v>18.57</v>
      </c>
      <c r="R191" s="36">
        <v>3.4626142084654116E-2</v>
      </c>
      <c r="S191" s="7">
        <v>6.7690020000000004</v>
      </c>
      <c r="T191" s="21">
        <v>40.816000000000003</v>
      </c>
      <c r="U191" s="7">
        <v>37</v>
      </c>
      <c r="V191" s="7">
        <v>2.1456970000000002</v>
      </c>
      <c r="W191" s="7">
        <v>1.94509</v>
      </c>
      <c r="X191" s="7">
        <v>4.6233040000000001</v>
      </c>
      <c r="Y191" s="7">
        <v>0.20060900000000001</v>
      </c>
      <c r="Z191" s="22">
        <f t="shared" si="3"/>
        <v>1.3036140000000001</v>
      </c>
    </row>
    <row r="192" spans="1:26" x14ac:dyDescent="0.25">
      <c r="A192" s="4">
        <v>189</v>
      </c>
      <c r="B192" s="6">
        <v>2025</v>
      </c>
      <c r="C192" s="6">
        <v>12</v>
      </c>
      <c r="D192" s="6">
        <v>536.29999999999995</v>
      </c>
      <c r="E192" s="6">
        <v>7.02</v>
      </c>
      <c r="F192" s="41">
        <v>0.7</v>
      </c>
      <c r="G192" s="5" t="s">
        <v>76</v>
      </c>
      <c r="H192" s="5" t="s">
        <v>87</v>
      </c>
      <c r="I192" s="8" t="s">
        <v>146</v>
      </c>
      <c r="J192" s="14">
        <v>5</v>
      </c>
      <c r="K192" s="12" t="s">
        <v>164</v>
      </c>
      <c r="L192" s="6">
        <v>1071.5999999999999</v>
      </c>
      <c r="M192" s="20">
        <v>26.640999999999998</v>
      </c>
      <c r="N192" s="21">
        <v>20.7</v>
      </c>
      <c r="O192" s="6">
        <v>20.277000000000001</v>
      </c>
      <c r="P192" s="7"/>
      <c r="Q192" s="7">
        <v>19.317</v>
      </c>
      <c r="R192" s="36">
        <v>3.6019019205668475E-2</v>
      </c>
      <c r="S192" s="7">
        <v>5.9409939999999999</v>
      </c>
      <c r="T192" s="21">
        <v>34.593000000000004</v>
      </c>
      <c r="U192" s="7">
        <v>39</v>
      </c>
      <c r="V192" s="7">
        <v>1.818554</v>
      </c>
      <c r="W192" s="7">
        <v>2.05023</v>
      </c>
      <c r="X192" s="7">
        <v>4.1224460000000001</v>
      </c>
      <c r="Y192" s="7">
        <v>-0.231682</v>
      </c>
      <c r="Z192" s="22">
        <f t="shared" si="3"/>
        <v>1.3560533999999997</v>
      </c>
    </row>
    <row r="193" spans="1:26" x14ac:dyDescent="0.25">
      <c r="A193" s="4">
        <v>190</v>
      </c>
      <c r="B193" s="6">
        <v>2025</v>
      </c>
      <c r="C193" s="6">
        <v>12</v>
      </c>
      <c r="D193" s="6">
        <v>536.29999999999995</v>
      </c>
      <c r="E193" s="6">
        <v>7.02</v>
      </c>
      <c r="F193" s="41">
        <v>0.7</v>
      </c>
      <c r="G193" s="5" t="s">
        <v>76</v>
      </c>
      <c r="H193" s="5" t="s">
        <v>88</v>
      </c>
      <c r="I193" s="8"/>
      <c r="J193" s="14">
        <v>9</v>
      </c>
      <c r="K193" s="12" t="s">
        <v>164</v>
      </c>
      <c r="L193" s="6">
        <v>2122.31</v>
      </c>
      <c r="M193" s="20">
        <v>50.262</v>
      </c>
      <c r="N193" s="21">
        <v>35.620998999999998</v>
      </c>
      <c r="O193" s="6">
        <v>20.277000000000001</v>
      </c>
      <c r="P193" s="7"/>
      <c r="Q193" s="7">
        <v>16.783999999999999</v>
      </c>
      <c r="R193" s="36">
        <v>3.1295916464665299E-2</v>
      </c>
      <c r="S193" s="7">
        <v>14.641014999999999</v>
      </c>
      <c r="T193" s="21">
        <v>83.68</v>
      </c>
      <c r="U193" s="7">
        <v>128</v>
      </c>
      <c r="V193" s="7">
        <v>4.3990580000000001</v>
      </c>
      <c r="W193" s="7">
        <v>6.7289599999999998</v>
      </c>
      <c r="X193" s="7">
        <v>10.241944</v>
      </c>
      <c r="Y193" s="7">
        <v>-2.3298869999999998</v>
      </c>
      <c r="Z193" s="22">
        <f t="shared" si="3"/>
        <v>1.1782367999999999</v>
      </c>
    </row>
    <row r="194" spans="1:26" x14ac:dyDescent="0.25">
      <c r="A194" s="4">
        <v>191</v>
      </c>
      <c r="B194" s="6">
        <v>2025</v>
      </c>
      <c r="C194" s="6">
        <v>12</v>
      </c>
      <c r="D194" s="6">
        <v>536.29999999999995</v>
      </c>
      <c r="E194" s="6">
        <v>7.02</v>
      </c>
      <c r="F194" s="41">
        <v>0.7</v>
      </c>
      <c r="G194" s="5" t="s">
        <v>76</v>
      </c>
      <c r="H194" s="5" t="s">
        <v>89</v>
      </c>
      <c r="I194" s="8" t="s">
        <v>117</v>
      </c>
      <c r="J194" s="14">
        <v>5</v>
      </c>
      <c r="K194" s="12" t="s">
        <v>164</v>
      </c>
      <c r="L194" s="6">
        <v>1100.9100000000001</v>
      </c>
      <c r="M194" s="20">
        <v>29.702000000000002</v>
      </c>
      <c r="N194" s="21">
        <v>22.441998999999999</v>
      </c>
      <c r="O194" s="6">
        <v>20.277000000000001</v>
      </c>
      <c r="P194" s="7"/>
      <c r="Q194" s="7">
        <v>20.385000000000002</v>
      </c>
      <c r="R194" s="36">
        <v>3.8010441916837598E-2</v>
      </c>
      <c r="S194" s="7">
        <v>7.2600009999999999</v>
      </c>
      <c r="T194" s="21">
        <v>53.182000000000002</v>
      </c>
      <c r="U194" s="7">
        <v>50</v>
      </c>
      <c r="V194" s="7">
        <v>2.7957779999999999</v>
      </c>
      <c r="W194" s="7">
        <v>2.6284999999999998</v>
      </c>
      <c r="X194" s="7">
        <v>4.4642220000000004</v>
      </c>
      <c r="Y194" s="7">
        <v>0.16727900000000001</v>
      </c>
      <c r="Z194" s="22">
        <f t="shared" si="3"/>
        <v>1.431027</v>
      </c>
    </row>
    <row r="195" spans="1:26" x14ac:dyDescent="0.25">
      <c r="A195" s="4">
        <v>192</v>
      </c>
      <c r="B195" s="6">
        <v>2025</v>
      </c>
      <c r="C195" s="6">
        <v>12</v>
      </c>
      <c r="D195" s="6">
        <v>536.29999999999995</v>
      </c>
      <c r="E195" s="6">
        <v>7.02</v>
      </c>
      <c r="F195" s="41">
        <v>0.7</v>
      </c>
      <c r="G195" s="5" t="s">
        <v>76</v>
      </c>
      <c r="H195" s="5" t="s">
        <v>89</v>
      </c>
      <c r="I195" s="8" t="s">
        <v>146</v>
      </c>
      <c r="J195" s="14">
        <v>5</v>
      </c>
      <c r="K195" s="12" t="s">
        <v>164</v>
      </c>
      <c r="L195" s="6">
        <v>1072.75</v>
      </c>
      <c r="M195" s="20">
        <v>25.530999999999999</v>
      </c>
      <c r="N195" s="21">
        <v>18.940999000000001</v>
      </c>
      <c r="O195" s="6">
        <v>20.277000000000001</v>
      </c>
      <c r="P195" s="7"/>
      <c r="Q195" s="7">
        <v>17.656000000000002</v>
      </c>
      <c r="R195" s="36">
        <v>3.2921872086518748E-2</v>
      </c>
      <c r="S195" s="7">
        <v>6.59</v>
      </c>
      <c r="T195" s="21">
        <v>37.176000000000002</v>
      </c>
      <c r="U195" s="7">
        <v>38</v>
      </c>
      <c r="V195" s="7">
        <v>1.954342</v>
      </c>
      <c r="W195" s="7">
        <v>1.99766</v>
      </c>
      <c r="X195" s="7">
        <v>4.6356580000000003</v>
      </c>
      <c r="Y195" s="7">
        <v>-4.3318000000000002E-2</v>
      </c>
      <c r="Z195" s="22">
        <f t="shared" si="3"/>
        <v>1.2394512</v>
      </c>
    </row>
    <row r="196" spans="1:26" x14ac:dyDescent="0.25">
      <c r="A196" s="4">
        <v>193</v>
      </c>
      <c r="B196" s="6">
        <v>2025</v>
      </c>
      <c r="C196" s="6">
        <v>12</v>
      </c>
      <c r="D196" s="6">
        <v>536.29999999999995</v>
      </c>
      <c r="E196" s="6">
        <v>7.02</v>
      </c>
      <c r="F196" s="41">
        <v>0.7</v>
      </c>
      <c r="G196" s="5" t="s">
        <v>76</v>
      </c>
      <c r="H196" s="5" t="s">
        <v>90</v>
      </c>
      <c r="I196" s="5"/>
      <c r="J196" s="14">
        <v>9</v>
      </c>
      <c r="K196" s="12" t="s">
        <v>164</v>
      </c>
      <c r="L196" s="6">
        <v>2123.3000000000002</v>
      </c>
      <c r="M196" s="20">
        <v>51.613</v>
      </c>
      <c r="N196" s="21">
        <v>37.555999999999997</v>
      </c>
      <c r="O196" s="6">
        <v>20.277000000000001</v>
      </c>
      <c r="P196" s="7"/>
      <c r="Q196" s="7">
        <v>17.687999999999999</v>
      </c>
      <c r="R196" s="36">
        <v>3.2981540182733547E-2</v>
      </c>
      <c r="S196" s="7">
        <v>14.056998</v>
      </c>
      <c r="T196" s="21">
        <v>81.56</v>
      </c>
      <c r="U196" s="7">
        <v>82.445999999999998</v>
      </c>
      <c r="V196" s="7">
        <v>4.2876089999999998</v>
      </c>
      <c r="W196" s="7">
        <v>4.3341859999999999</v>
      </c>
      <c r="X196" s="7">
        <v>9.7693919999999999</v>
      </c>
      <c r="Y196" s="7">
        <v>-4.6579000000000002E-2</v>
      </c>
      <c r="Z196" s="22">
        <f t="shared" si="3"/>
        <v>1.2416975999999997</v>
      </c>
    </row>
    <row r="197" spans="1:26" x14ac:dyDescent="0.25">
      <c r="A197" s="4">
        <v>194</v>
      </c>
      <c r="B197" s="6">
        <v>2025</v>
      </c>
      <c r="C197" s="6">
        <v>12</v>
      </c>
      <c r="D197" s="6">
        <v>536.29999999999995</v>
      </c>
      <c r="E197" s="6">
        <v>7.02</v>
      </c>
      <c r="F197" s="41">
        <v>0.7</v>
      </c>
      <c r="G197" s="5" t="s">
        <v>76</v>
      </c>
      <c r="H197" s="5" t="s">
        <v>91</v>
      </c>
      <c r="I197" s="5"/>
      <c r="J197" s="14">
        <v>9</v>
      </c>
      <c r="K197" s="12" t="s">
        <v>164</v>
      </c>
      <c r="L197" s="6">
        <v>2121.89</v>
      </c>
      <c r="M197" s="20">
        <v>53.494</v>
      </c>
      <c r="N197" s="21">
        <v>39.333002999999998</v>
      </c>
      <c r="O197" s="6">
        <v>20.277000000000001</v>
      </c>
      <c r="P197" s="7"/>
      <c r="Q197" s="7">
        <v>18.537000000000003</v>
      </c>
      <c r="R197" s="36">
        <v>3.4564609360432604E-2</v>
      </c>
      <c r="S197" s="7">
        <v>14.161011</v>
      </c>
      <c r="T197" s="21">
        <v>71.81</v>
      </c>
      <c r="U197" s="7">
        <v>57.5</v>
      </c>
      <c r="V197" s="7">
        <v>3.7750520000000001</v>
      </c>
      <c r="W197" s="7">
        <v>3.0227750000000002</v>
      </c>
      <c r="X197" s="7">
        <v>10.385949999999999</v>
      </c>
      <c r="Y197" s="7">
        <v>0.75228799999999996</v>
      </c>
      <c r="Z197" s="22">
        <f t="shared" si="3"/>
        <v>1.3012973999999999</v>
      </c>
    </row>
    <row r="198" spans="1:26" x14ac:dyDescent="0.25">
      <c r="A198" s="4">
        <v>195</v>
      </c>
      <c r="B198" s="6">
        <v>2025</v>
      </c>
      <c r="C198" s="6">
        <v>12</v>
      </c>
      <c r="D198" s="6">
        <v>536.29999999999995</v>
      </c>
      <c r="E198" s="6">
        <v>7.02</v>
      </c>
      <c r="F198" s="41">
        <v>0.7</v>
      </c>
      <c r="G198" s="5" t="s">
        <v>92</v>
      </c>
      <c r="H198" s="5" t="s">
        <v>74</v>
      </c>
      <c r="I198" s="5"/>
      <c r="J198" s="14">
        <v>9</v>
      </c>
      <c r="K198" s="12" t="s">
        <v>163</v>
      </c>
      <c r="L198" s="6">
        <v>5195.57</v>
      </c>
      <c r="M198" s="20">
        <v>113.125</v>
      </c>
      <c r="N198" s="21">
        <v>83.251022000000006</v>
      </c>
      <c r="O198" s="6">
        <v>20.277000000000001</v>
      </c>
      <c r="P198" s="7"/>
      <c r="Q198" s="7">
        <v>16.023</v>
      </c>
      <c r="R198" s="36">
        <v>2.9876934551556968E-2</v>
      </c>
      <c r="S198" s="7">
        <v>29.873999000000001</v>
      </c>
      <c r="T198" s="21">
        <v>189.98</v>
      </c>
      <c r="U198" s="7">
        <v>214.5</v>
      </c>
      <c r="V198" s="7">
        <v>9.9872490000000003</v>
      </c>
      <c r="W198" s="7">
        <v>11.276265</v>
      </c>
      <c r="X198" s="7">
        <v>19.886752999999999</v>
      </c>
      <c r="Y198" s="7">
        <v>-1.2890170000000001</v>
      </c>
      <c r="Z198" s="22">
        <f t="shared" si="3"/>
        <v>1.1248145999999999</v>
      </c>
    </row>
    <row r="199" spans="1:26" x14ac:dyDescent="0.25">
      <c r="A199" s="4">
        <v>196</v>
      </c>
      <c r="B199" s="6">
        <v>2025</v>
      </c>
      <c r="C199" s="6">
        <v>12</v>
      </c>
      <c r="D199" s="6">
        <v>536.29999999999995</v>
      </c>
      <c r="E199" s="6">
        <v>7.02</v>
      </c>
      <c r="F199" s="41">
        <v>0.7</v>
      </c>
      <c r="G199" s="5" t="s">
        <v>92</v>
      </c>
      <c r="H199" s="5" t="s">
        <v>21</v>
      </c>
      <c r="I199" s="5"/>
      <c r="J199" s="14">
        <v>5</v>
      </c>
      <c r="K199" s="12" t="s">
        <v>165</v>
      </c>
      <c r="L199" s="6">
        <v>2187.96</v>
      </c>
      <c r="M199" s="20">
        <v>56.168999999999997</v>
      </c>
      <c r="N199" s="21">
        <v>41.405003000000001</v>
      </c>
      <c r="O199" s="6">
        <v>20.277000000000001</v>
      </c>
      <c r="P199" s="7"/>
      <c r="Q199" s="7">
        <v>18.923999999999999</v>
      </c>
      <c r="R199" s="36">
        <v>3.5286220399030392E-2</v>
      </c>
      <c r="S199" s="7">
        <v>14.763999</v>
      </c>
      <c r="T199" s="21">
        <v>99.88</v>
      </c>
      <c r="U199" s="7">
        <v>88</v>
      </c>
      <c r="V199" s="7">
        <v>5.2506919999999999</v>
      </c>
      <c r="W199" s="7">
        <v>4.6261599999999996</v>
      </c>
      <c r="X199" s="7">
        <v>9.513306</v>
      </c>
      <c r="Y199" s="7">
        <v>0.62453099999999995</v>
      </c>
      <c r="Z199" s="22">
        <f t="shared" si="3"/>
        <v>1.3284647999999999</v>
      </c>
    </row>
    <row r="200" spans="1:26" x14ac:dyDescent="0.25">
      <c r="A200" s="4">
        <v>197</v>
      </c>
      <c r="B200" s="6">
        <v>2025</v>
      </c>
      <c r="C200" s="6">
        <v>12</v>
      </c>
      <c r="D200" s="6">
        <v>536.29999999999995</v>
      </c>
      <c r="E200" s="6">
        <v>7.02</v>
      </c>
      <c r="F200" s="41">
        <v>0.7</v>
      </c>
      <c r="G200" s="5" t="s">
        <v>92</v>
      </c>
      <c r="H200" s="5" t="s">
        <v>71</v>
      </c>
      <c r="I200" s="5"/>
      <c r="J200" s="11">
        <v>9</v>
      </c>
      <c r="K200" s="12" t="s">
        <v>163</v>
      </c>
      <c r="L200" s="6">
        <v>5215.5</v>
      </c>
      <c r="M200" s="20">
        <v>112.133</v>
      </c>
      <c r="N200" s="21">
        <v>86.891005000000007</v>
      </c>
      <c r="O200" s="6">
        <v>20.277000000000001</v>
      </c>
      <c r="P200" s="7"/>
      <c r="Q200" s="7">
        <v>16.66</v>
      </c>
      <c r="R200" s="36">
        <v>3.1064702591832933E-2</v>
      </c>
      <c r="S200" s="7">
        <v>25.242021000000001</v>
      </c>
      <c r="T200" s="21">
        <v>146.9</v>
      </c>
      <c r="U200" s="7">
        <v>172.922</v>
      </c>
      <c r="V200" s="7">
        <v>7.7225330000000003</v>
      </c>
      <c r="W200" s="7">
        <v>9.0905100000000001</v>
      </c>
      <c r="X200" s="7">
        <v>17.519468</v>
      </c>
      <c r="Y200" s="7">
        <v>-1.3679559999999999</v>
      </c>
      <c r="Z200" s="22">
        <f t="shared" si="3"/>
        <v>1.169532</v>
      </c>
    </row>
    <row r="201" spans="1:26" x14ac:dyDescent="0.25">
      <c r="A201" s="4">
        <v>198</v>
      </c>
      <c r="B201" s="6">
        <v>2025</v>
      </c>
      <c r="C201" s="6">
        <v>12</v>
      </c>
      <c r="D201" s="6">
        <v>536.29999999999995</v>
      </c>
      <c r="E201" s="6">
        <v>7.02</v>
      </c>
      <c r="F201" s="41">
        <v>0.7</v>
      </c>
      <c r="G201" s="5" t="s">
        <v>92</v>
      </c>
      <c r="H201" s="5" t="s">
        <v>67</v>
      </c>
      <c r="I201" s="5"/>
      <c r="J201" s="13">
        <v>5</v>
      </c>
      <c r="K201" s="12" t="s">
        <v>164</v>
      </c>
      <c r="L201" s="6">
        <v>3240.46</v>
      </c>
      <c r="M201" s="20">
        <v>67.795000000000002</v>
      </c>
      <c r="N201" s="21">
        <v>49.400998999999999</v>
      </c>
      <c r="O201" s="6">
        <v>20.277000000000001</v>
      </c>
      <c r="P201" s="7"/>
      <c r="Q201" s="7">
        <v>15.244999999999999</v>
      </c>
      <c r="R201" s="36">
        <v>2.8426253962334516E-2</v>
      </c>
      <c r="S201" s="7">
        <v>18.394000999999999</v>
      </c>
      <c r="T201" s="21">
        <v>109.83</v>
      </c>
      <c r="U201" s="7">
        <v>104.37</v>
      </c>
      <c r="V201" s="7">
        <v>5.7737629999999998</v>
      </c>
      <c r="W201" s="7">
        <v>5.4867309999999998</v>
      </c>
      <c r="X201" s="7">
        <v>12.620236</v>
      </c>
      <c r="Y201" s="7">
        <v>0.28703299999999998</v>
      </c>
      <c r="Z201" s="22">
        <f t="shared" si="3"/>
        <v>1.0701989999999999</v>
      </c>
    </row>
    <row r="202" spans="1:26" x14ac:dyDescent="0.25">
      <c r="A202" s="4">
        <v>199</v>
      </c>
      <c r="B202" s="6">
        <v>2025</v>
      </c>
      <c r="C202" s="6">
        <v>12</v>
      </c>
      <c r="D202" s="6">
        <v>536.29999999999995</v>
      </c>
      <c r="E202" s="6">
        <v>7.02</v>
      </c>
      <c r="F202" s="41">
        <v>0.7</v>
      </c>
      <c r="G202" s="5" t="s">
        <v>92</v>
      </c>
      <c r="H202" s="5" t="s">
        <v>41</v>
      </c>
      <c r="I202" s="5"/>
      <c r="J202" s="14">
        <v>9</v>
      </c>
      <c r="K202" s="12" t="s">
        <v>164</v>
      </c>
      <c r="L202" s="6">
        <v>2062.2199999999998</v>
      </c>
      <c r="M202" s="20">
        <v>56.223999999999997</v>
      </c>
      <c r="N202" s="21">
        <v>41.692008999999999</v>
      </c>
      <c r="O202" s="6">
        <v>20.277000000000001</v>
      </c>
      <c r="P202" s="7"/>
      <c r="Q202" s="7">
        <v>20.216999999999999</v>
      </c>
      <c r="R202" s="36">
        <v>3.7697184411709862E-2</v>
      </c>
      <c r="S202" s="7">
        <v>14.532004000000001</v>
      </c>
      <c r="T202" s="21">
        <v>63.87</v>
      </c>
      <c r="U202" s="7">
        <v>70.5</v>
      </c>
      <c r="V202" s="7">
        <v>3.3576459999999999</v>
      </c>
      <c r="W202" s="7">
        <v>3.7061850000000001</v>
      </c>
      <c r="X202" s="7">
        <v>11.174353</v>
      </c>
      <c r="Y202" s="7">
        <v>-0.34853499999999998</v>
      </c>
      <c r="Z202" s="22">
        <f t="shared" si="3"/>
        <v>1.4192334</v>
      </c>
    </row>
    <row r="203" spans="1:26" x14ac:dyDescent="0.25">
      <c r="A203" s="4">
        <v>200</v>
      </c>
      <c r="B203" s="6">
        <v>2025</v>
      </c>
      <c r="C203" s="6">
        <v>12</v>
      </c>
      <c r="D203" s="6">
        <v>536.29999999999995</v>
      </c>
      <c r="E203" s="6">
        <v>7.02</v>
      </c>
      <c r="F203" s="41">
        <v>0.7</v>
      </c>
      <c r="G203" s="5" t="s">
        <v>92</v>
      </c>
      <c r="H203" s="5" t="s">
        <v>65</v>
      </c>
      <c r="I203" s="5"/>
      <c r="J203" s="14">
        <v>5</v>
      </c>
      <c r="K203" s="12" t="s">
        <v>164</v>
      </c>
      <c r="L203" s="6">
        <v>1071.18</v>
      </c>
      <c r="M203" s="20">
        <v>25.864999999999998</v>
      </c>
      <c r="N203" s="21">
        <v>18.411003999999998</v>
      </c>
      <c r="O203" s="6">
        <v>20.277000000000001</v>
      </c>
      <c r="P203" s="7"/>
      <c r="Q203" s="7">
        <v>17.187999999999999</v>
      </c>
      <c r="R203" s="36">
        <v>3.2049226179377215E-2</v>
      </c>
      <c r="S203" s="7">
        <v>7.4539999999999997</v>
      </c>
      <c r="T203" s="21">
        <v>55.14</v>
      </c>
      <c r="U203" s="7">
        <v>48</v>
      </c>
      <c r="V203" s="7">
        <v>2.8987099999999999</v>
      </c>
      <c r="W203" s="7">
        <v>2.5233599999999998</v>
      </c>
      <c r="X203" s="7">
        <v>4.5552900000000003</v>
      </c>
      <c r="Y203" s="7">
        <v>0.37535000000000002</v>
      </c>
      <c r="Z203" s="22">
        <f t="shared" si="3"/>
        <v>1.2065975999999998</v>
      </c>
    </row>
    <row r="204" spans="1:26" x14ac:dyDescent="0.25">
      <c r="A204" s="4">
        <v>201</v>
      </c>
      <c r="B204" s="6">
        <v>2025</v>
      </c>
      <c r="C204" s="6">
        <v>12</v>
      </c>
      <c r="D204" s="6">
        <v>536.29999999999995</v>
      </c>
      <c r="E204" s="6">
        <v>7.02</v>
      </c>
      <c r="F204" s="41">
        <v>0.7</v>
      </c>
      <c r="G204" s="5" t="s">
        <v>92</v>
      </c>
      <c r="H204" s="5" t="s">
        <v>42</v>
      </c>
      <c r="I204" s="5"/>
      <c r="J204" s="14">
        <v>5</v>
      </c>
      <c r="K204" s="12" t="s">
        <v>164</v>
      </c>
      <c r="L204" s="6">
        <v>3242.04</v>
      </c>
      <c r="M204" s="20">
        <v>75.899000000000001</v>
      </c>
      <c r="N204" s="21">
        <v>55.422002999999997</v>
      </c>
      <c r="O204" s="6">
        <v>20.277000000000001</v>
      </c>
      <c r="P204" s="7"/>
      <c r="Q204" s="7">
        <v>17.094999999999999</v>
      </c>
      <c r="R204" s="36">
        <v>3.1875815774752937E-2</v>
      </c>
      <c r="S204" s="7">
        <v>20.477</v>
      </c>
      <c r="T204" s="21">
        <v>152.6</v>
      </c>
      <c r="U204" s="7">
        <v>119.604</v>
      </c>
      <c r="V204" s="7">
        <v>8.0221820000000008</v>
      </c>
      <c r="W204" s="7">
        <v>6.2875819999999996</v>
      </c>
      <c r="X204" s="7">
        <v>12.45482</v>
      </c>
      <c r="Y204" s="7">
        <v>0</v>
      </c>
      <c r="Z204" s="22">
        <f t="shared" si="3"/>
        <v>1.2000689999999998</v>
      </c>
    </row>
    <row r="205" spans="1:26" x14ac:dyDescent="0.25">
      <c r="A205" s="4">
        <v>202</v>
      </c>
      <c r="B205" s="6">
        <v>2025</v>
      </c>
      <c r="C205" s="6">
        <v>12</v>
      </c>
      <c r="D205" s="6">
        <v>536.29999999999995</v>
      </c>
      <c r="E205" s="6">
        <v>7.02</v>
      </c>
      <c r="F205" s="41">
        <v>0.7</v>
      </c>
      <c r="G205" s="5" t="s">
        <v>92</v>
      </c>
      <c r="H205" s="5" t="s">
        <v>22</v>
      </c>
      <c r="I205" s="5"/>
      <c r="J205" s="14">
        <v>5</v>
      </c>
      <c r="K205" s="12" t="s">
        <v>164</v>
      </c>
      <c r="L205" s="6">
        <v>1064.99</v>
      </c>
      <c r="M205" s="20">
        <v>25.861000000000001</v>
      </c>
      <c r="N205" s="21">
        <v>20.321999000000002</v>
      </c>
      <c r="O205" s="6">
        <v>20.277000000000001</v>
      </c>
      <c r="P205" s="7"/>
      <c r="Q205" s="7">
        <v>19.081999999999997</v>
      </c>
      <c r="R205" s="36">
        <v>3.5580831624090994E-2</v>
      </c>
      <c r="S205" s="7">
        <v>5.5389999999999997</v>
      </c>
      <c r="T205" s="21">
        <v>33.807000000000002</v>
      </c>
      <c r="U205" s="7">
        <v>34</v>
      </c>
      <c r="V205" s="7">
        <v>1.777234</v>
      </c>
      <c r="W205" s="7">
        <v>1.78738</v>
      </c>
      <c r="X205" s="7">
        <v>3.7617660000000002</v>
      </c>
      <c r="Y205" s="7">
        <v>-1.0146000000000001E-2</v>
      </c>
      <c r="Z205" s="22">
        <f t="shared" si="3"/>
        <v>1.3395563999999995</v>
      </c>
    </row>
    <row r="206" spans="1:26" x14ac:dyDescent="0.25">
      <c r="A206" s="4">
        <v>203</v>
      </c>
      <c r="B206" s="6">
        <v>2025</v>
      </c>
      <c r="C206" s="6">
        <v>12</v>
      </c>
      <c r="D206" s="6">
        <v>536.29999999999995</v>
      </c>
      <c r="E206" s="6">
        <v>7.02</v>
      </c>
      <c r="F206" s="41">
        <v>0.7</v>
      </c>
      <c r="G206" s="5" t="s">
        <v>92</v>
      </c>
      <c r="H206" s="5" t="s">
        <v>43</v>
      </c>
      <c r="I206" s="5"/>
      <c r="J206" s="11">
        <v>5</v>
      </c>
      <c r="K206" s="12" t="s">
        <v>164</v>
      </c>
      <c r="L206" s="6">
        <v>3234.16</v>
      </c>
      <c r="M206" s="20">
        <v>70.408000000000001</v>
      </c>
      <c r="N206" s="21">
        <v>52.310997</v>
      </c>
      <c r="O206" s="6">
        <v>20.277000000000001</v>
      </c>
      <c r="P206" s="7"/>
      <c r="Q206" s="7">
        <v>16.174999999999997</v>
      </c>
      <c r="R206" s="36">
        <v>3.0160358008577286E-2</v>
      </c>
      <c r="S206" s="7">
        <v>18.096992</v>
      </c>
      <c r="T206" s="21">
        <v>142.99</v>
      </c>
      <c r="U206" s="7">
        <v>138.5</v>
      </c>
      <c r="V206" s="7">
        <v>7.5169839999999999</v>
      </c>
      <c r="W206" s="7">
        <v>7.280945</v>
      </c>
      <c r="X206" s="7">
        <v>10.580016000000001</v>
      </c>
      <c r="Y206" s="7">
        <v>0.23603099999999999</v>
      </c>
      <c r="Z206" s="22">
        <f t="shared" si="3"/>
        <v>1.1354849999999999</v>
      </c>
    </row>
    <row r="207" spans="1:26" x14ac:dyDescent="0.25">
      <c r="A207" s="4">
        <v>204</v>
      </c>
      <c r="B207" s="6">
        <v>2025</v>
      </c>
      <c r="C207" s="6">
        <v>12</v>
      </c>
      <c r="D207" s="6">
        <v>536.29999999999995</v>
      </c>
      <c r="E207" s="6">
        <v>7.02</v>
      </c>
      <c r="F207" s="41">
        <v>0.7</v>
      </c>
      <c r="G207" s="5" t="s">
        <v>92</v>
      </c>
      <c r="H207" s="5" t="s">
        <v>23</v>
      </c>
      <c r="I207" s="5"/>
      <c r="J207" s="13">
        <v>5</v>
      </c>
      <c r="K207" s="12" t="s">
        <v>164</v>
      </c>
      <c r="L207" s="6">
        <v>1075.17</v>
      </c>
      <c r="M207" s="20">
        <v>27.361999999999998</v>
      </c>
      <c r="N207" s="21">
        <v>20.767997999999999</v>
      </c>
      <c r="O207" s="6">
        <v>20.277000000000001</v>
      </c>
      <c r="P207" s="7"/>
      <c r="Q207" s="7">
        <v>19.315999999999999</v>
      </c>
      <c r="R207" s="36">
        <v>3.6017154577661754E-2</v>
      </c>
      <c r="S207" s="7">
        <v>6.593998</v>
      </c>
      <c r="T207" s="21">
        <v>38.267000000000003</v>
      </c>
      <c r="U207" s="7">
        <v>35.5</v>
      </c>
      <c r="V207" s="7">
        <v>2.0116960000000002</v>
      </c>
      <c r="W207" s="7">
        <v>1.8662350000000001</v>
      </c>
      <c r="X207" s="7">
        <v>4.5823039999999997</v>
      </c>
      <c r="Y207" s="7">
        <v>0.145459</v>
      </c>
      <c r="Z207" s="22">
        <f t="shared" si="3"/>
        <v>1.3559831999999998</v>
      </c>
    </row>
    <row r="208" spans="1:26" x14ac:dyDescent="0.25">
      <c r="A208" s="4">
        <v>205</v>
      </c>
      <c r="B208" s="6">
        <v>2025</v>
      </c>
      <c r="C208" s="6">
        <v>12</v>
      </c>
      <c r="D208" s="6">
        <v>536.29999999999995</v>
      </c>
      <c r="E208" s="6">
        <v>7.02</v>
      </c>
      <c r="F208" s="41">
        <v>0.7</v>
      </c>
      <c r="G208" s="5" t="s">
        <v>92</v>
      </c>
      <c r="H208" s="5" t="s">
        <v>24</v>
      </c>
      <c r="I208" s="5"/>
      <c r="J208" s="14">
        <v>9</v>
      </c>
      <c r="K208" s="12" t="s">
        <v>164</v>
      </c>
      <c r="L208" s="6">
        <v>2061.5</v>
      </c>
      <c r="M208" s="20">
        <v>56.103000000000002</v>
      </c>
      <c r="N208" s="21">
        <v>42.884008000000001</v>
      </c>
      <c r="O208" s="6">
        <v>20.277000000000001</v>
      </c>
      <c r="P208" s="7"/>
      <c r="Q208" s="7">
        <v>20.802</v>
      </c>
      <c r="R208" s="36">
        <v>3.8787991795636773E-2</v>
      </c>
      <c r="S208" s="7">
        <v>13.219001</v>
      </c>
      <c r="T208" s="21">
        <v>56.38</v>
      </c>
      <c r="U208" s="7">
        <v>69</v>
      </c>
      <c r="V208" s="7">
        <v>2.9638969999999998</v>
      </c>
      <c r="W208" s="7">
        <v>3.6273300000000002</v>
      </c>
      <c r="X208" s="7">
        <v>10.255102000000001</v>
      </c>
      <c r="Y208" s="7">
        <v>-0.66343200000000002</v>
      </c>
      <c r="Z208" s="22">
        <f t="shared" si="3"/>
        <v>1.4603003999999999</v>
      </c>
    </row>
    <row r="209" spans="1:26" x14ac:dyDescent="0.25">
      <c r="A209" s="4">
        <v>206</v>
      </c>
      <c r="B209" s="6">
        <v>2025</v>
      </c>
      <c r="C209" s="6">
        <v>12</v>
      </c>
      <c r="D209" s="6">
        <v>536.29999999999995</v>
      </c>
      <c r="E209" s="6">
        <v>7.02</v>
      </c>
      <c r="F209" s="41">
        <v>0.7</v>
      </c>
      <c r="G209" s="5" t="s">
        <v>92</v>
      </c>
      <c r="H209" s="5" t="s">
        <v>25</v>
      </c>
      <c r="I209" s="5"/>
      <c r="J209" s="14">
        <v>5</v>
      </c>
      <c r="K209" s="12" t="s">
        <v>164</v>
      </c>
      <c r="L209" s="6">
        <v>3227.47</v>
      </c>
      <c r="M209" s="20">
        <v>73.114999999999995</v>
      </c>
      <c r="N209" s="21">
        <v>56.289997999999997</v>
      </c>
      <c r="O209" s="6">
        <v>20.277000000000001</v>
      </c>
      <c r="P209" s="7"/>
      <c r="Q209" s="7">
        <v>17.441000000000003</v>
      </c>
      <c r="R209" s="36">
        <v>3.2520977065075528E-2</v>
      </c>
      <c r="S209" s="7">
        <v>16.824999999999999</v>
      </c>
      <c r="T209" s="21">
        <v>109.21</v>
      </c>
      <c r="U209" s="7">
        <v>94.352000000000004</v>
      </c>
      <c r="V209" s="7">
        <v>5.7411700000000003</v>
      </c>
      <c r="W209" s="7">
        <v>4.9600850000000003</v>
      </c>
      <c r="X209" s="7">
        <v>11.083830000000001</v>
      </c>
      <c r="Y209" s="7">
        <v>0</v>
      </c>
      <c r="Z209" s="22">
        <f t="shared" si="3"/>
        <v>1.2243582000000002</v>
      </c>
    </row>
    <row r="210" spans="1:26" x14ac:dyDescent="0.25">
      <c r="A210" s="4">
        <v>207</v>
      </c>
      <c r="B210" s="6">
        <v>2025</v>
      </c>
      <c r="C210" s="6">
        <v>12</v>
      </c>
      <c r="D210" s="6">
        <v>536.29999999999995</v>
      </c>
      <c r="E210" s="6">
        <v>7.02</v>
      </c>
      <c r="F210" s="41">
        <v>0.7</v>
      </c>
      <c r="G210" s="5" t="s">
        <v>92</v>
      </c>
      <c r="H210" s="5" t="s">
        <v>26</v>
      </c>
      <c r="I210" s="5"/>
      <c r="J210" s="11">
        <v>5</v>
      </c>
      <c r="K210" s="12" t="s">
        <v>162</v>
      </c>
      <c r="L210" s="6">
        <v>1979.84</v>
      </c>
      <c r="M210" s="20">
        <v>44.170999999999999</v>
      </c>
      <c r="N210" s="21">
        <v>34.498997000000003</v>
      </c>
      <c r="O210" s="6">
        <v>20.277000000000001</v>
      </c>
      <c r="P210" s="7"/>
      <c r="Q210" s="7">
        <v>17.425000000000001</v>
      </c>
      <c r="R210" s="36">
        <v>3.2491143016968121E-2</v>
      </c>
      <c r="S210" s="7">
        <v>9.6719989999999996</v>
      </c>
      <c r="T210" s="21">
        <v>53.853000000000002</v>
      </c>
      <c r="U210" s="7">
        <v>66.3</v>
      </c>
      <c r="V210" s="7">
        <v>2.8310520000000001</v>
      </c>
      <c r="W210" s="7">
        <v>3.4853909999999999</v>
      </c>
      <c r="X210" s="7">
        <v>6.840948</v>
      </c>
      <c r="Y210" s="7">
        <v>-0.65434000000000003</v>
      </c>
      <c r="Z210" s="22">
        <f t="shared" si="3"/>
        <v>1.2232349999999999</v>
      </c>
    </row>
    <row r="211" spans="1:26" x14ac:dyDescent="0.25">
      <c r="A211" s="4">
        <v>208</v>
      </c>
      <c r="B211" s="6">
        <v>2025</v>
      </c>
      <c r="C211" s="6">
        <v>12</v>
      </c>
      <c r="D211" s="6">
        <v>536.29999999999995</v>
      </c>
      <c r="E211" s="6">
        <v>7.02</v>
      </c>
      <c r="F211" s="41">
        <v>0.7</v>
      </c>
      <c r="G211" s="5" t="s">
        <v>92</v>
      </c>
      <c r="H211" s="5" t="s">
        <v>28</v>
      </c>
      <c r="I211" s="5"/>
      <c r="J211" s="13">
        <v>5</v>
      </c>
      <c r="K211" s="12" t="s">
        <v>162</v>
      </c>
      <c r="L211" s="6">
        <v>1981.62</v>
      </c>
      <c r="M211" s="20">
        <v>47.761000000000003</v>
      </c>
      <c r="N211" s="21">
        <v>38.815004000000002</v>
      </c>
      <c r="O211" s="6">
        <v>20.277000000000001</v>
      </c>
      <c r="P211" s="7"/>
      <c r="Q211" s="7">
        <v>19.588000000000001</v>
      </c>
      <c r="R211" s="36">
        <v>3.6524333395487607E-2</v>
      </c>
      <c r="S211" s="7">
        <v>8.9460029999999993</v>
      </c>
      <c r="T211" s="21">
        <v>60.567999999999998</v>
      </c>
      <c r="U211" s="7">
        <v>56</v>
      </c>
      <c r="V211" s="7">
        <v>3.1840600000000001</v>
      </c>
      <c r="W211" s="7">
        <v>2.9439199999999999</v>
      </c>
      <c r="X211" s="7">
        <v>5.7619410000000002</v>
      </c>
      <c r="Y211" s="7">
        <v>0.240143</v>
      </c>
      <c r="Z211" s="22">
        <f t="shared" si="3"/>
        <v>1.3750776</v>
      </c>
    </row>
    <row r="212" spans="1:26" x14ac:dyDescent="0.25">
      <c r="A212" s="4">
        <v>209</v>
      </c>
      <c r="B212" s="6">
        <v>2025</v>
      </c>
      <c r="C212" s="6">
        <v>12</v>
      </c>
      <c r="D212" s="6">
        <v>536.29999999999995</v>
      </c>
      <c r="E212" s="6">
        <v>7.02</v>
      </c>
      <c r="F212" s="41">
        <v>0.7</v>
      </c>
      <c r="G212" s="5" t="s">
        <v>92</v>
      </c>
      <c r="H212" s="5" t="s">
        <v>31</v>
      </c>
      <c r="I212" s="5"/>
      <c r="J212" s="14">
        <v>5</v>
      </c>
      <c r="K212" s="12" t="s">
        <v>164</v>
      </c>
      <c r="L212" s="6">
        <v>1077.21</v>
      </c>
      <c r="M212" s="20">
        <v>24.745000000000001</v>
      </c>
      <c r="N212" s="21">
        <v>18.827999999999999</v>
      </c>
      <c r="O212" s="6">
        <v>20.277000000000001</v>
      </c>
      <c r="P212" s="7"/>
      <c r="Q212" s="7">
        <v>17.478000000000002</v>
      </c>
      <c r="R212" s="36">
        <v>3.2589968301323893E-2</v>
      </c>
      <c r="S212" s="7">
        <v>5.917001</v>
      </c>
      <c r="T212" s="21">
        <v>28.247</v>
      </c>
      <c r="U212" s="7">
        <v>28</v>
      </c>
      <c r="V212" s="7">
        <v>1.484945</v>
      </c>
      <c r="W212" s="7">
        <v>1.4719599999999999</v>
      </c>
      <c r="X212" s="7">
        <v>4.4320560000000002</v>
      </c>
      <c r="Y212" s="7">
        <v>1.2985999999999999E-2</v>
      </c>
      <c r="Z212" s="22">
        <f t="shared" si="3"/>
        <v>1.2269555999999999</v>
      </c>
    </row>
    <row r="213" spans="1:26" x14ac:dyDescent="0.25">
      <c r="A213" s="4">
        <v>210</v>
      </c>
      <c r="B213" s="6">
        <v>2025</v>
      </c>
      <c r="C213" s="6">
        <v>12</v>
      </c>
      <c r="D213" s="6">
        <v>536.29999999999995</v>
      </c>
      <c r="E213" s="6">
        <v>7.02</v>
      </c>
      <c r="F213" s="41">
        <v>0.7</v>
      </c>
      <c r="G213" s="5" t="s">
        <v>93</v>
      </c>
      <c r="H213" s="5" t="s">
        <v>40</v>
      </c>
      <c r="I213" s="5"/>
      <c r="J213" s="11">
        <v>9</v>
      </c>
      <c r="K213" s="23"/>
      <c r="L213" s="6">
        <v>3872.48</v>
      </c>
      <c r="M213" s="20">
        <v>100.62</v>
      </c>
      <c r="N213" s="21">
        <v>85.03300200000001</v>
      </c>
      <c r="O213" s="6">
        <v>20.277000000000001</v>
      </c>
      <c r="P213" s="7"/>
      <c r="Q213" s="7">
        <v>21.77</v>
      </c>
      <c r="R213" s="36">
        <v>4.0592951706134632E-2</v>
      </c>
      <c r="S213" s="7">
        <v>15.587</v>
      </c>
      <c r="T213" s="21">
        <v>104.41</v>
      </c>
      <c r="U213" s="7">
        <v>97.352000000000004</v>
      </c>
      <c r="V213" s="7">
        <v>5.4888339999999998</v>
      </c>
      <c r="W213" s="7">
        <v>5.1177950000000001</v>
      </c>
      <c r="X213" s="7">
        <v>10.098167</v>
      </c>
      <c r="Y213" s="7">
        <v>0</v>
      </c>
      <c r="Z213" s="22">
        <f t="shared" si="3"/>
        <v>1.528254</v>
      </c>
    </row>
    <row r="214" spans="1:26" x14ac:dyDescent="0.25">
      <c r="A214" s="4">
        <v>211</v>
      </c>
      <c r="B214" s="6">
        <v>2025</v>
      </c>
      <c r="C214" s="6">
        <v>12</v>
      </c>
      <c r="D214" s="6">
        <v>536.29999999999995</v>
      </c>
      <c r="E214" s="6">
        <v>7.02</v>
      </c>
      <c r="F214" s="41">
        <v>0.7</v>
      </c>
      <c r="G214" s="5" t="s">
        <v>93</v>
      </c>
      <c r="H214" s="5" t="s">
        <v>43</v>
      </c>
      <c r="I214" s="5"/>
      <c r="J214" s="13">
        <v>5</v>
      </c>
      <c r="K214" s="12" t="s">
        <v>165</v>
      </c>
      <c r="L214" s="6">
        <v>1363.79</v>
      </c>
      <c r="M214" s="20">
        <v>34.93</v>
      </c>
      <c r="N214" s="21">
        <v>26.937992999999999</v>
      </c>
      <c r="O214" s="6">
        <v>20.277000000000001</v>
      </c>
      <c r="P214" s="7"/>
      <c r="Q214" s="7">
        <v>19.751999999999999</v>
      </c>
      <c r="R214" s="36">
        <v>3.6830132388588475E-2</v>
      </c>
      <c r="S214" s="7">
        <v>7.9919989999999999</v>
      </c>
      <c r="T214" s="21">
        <v>47.170999999999999</v>
      </c>
      <c r="U214" s="7">
        <v>28</v>
      </c>
      <c r="V214" s="7">
        <v>2.4797790000000002</v>
      </c>
      <c r="W214" s="7">
        <v>1.4719599999999999</v>
      </c>
      <c r="X214" s="7">
        <v>5.5122210000000003</v>
      </c>
      <c r="Y214" s="7">
        <v>1.0078180000000001</v>
      </c>
      <c r="Z214" s="22">
        <f t="shared" si="3"/>
        <v>1.3865903999999998</v>
      </c>
    </row>
    <row r="215" spans="1:26" x14ac:dyDescent="0.25">
      <c r="A215" s="4">
        <v>212</v>
      </c>
      <c r="B215" s="6">
        <v>2025</v>
      </c>
      <c r="C215" s="6">
        <v>12</v>
      </c>
      <c r="D215" s="6">
        <v>536.29999999999995</v>
      </c>
      <c r="E215" s="6">
        <v>7.02</v>
      </c>
      <c r="F215" s="41">
        <v>0.7</v>
      </c>
      <c r="G215" s="5" t="s">
        <v>93</v>
      </c>
      <c r="H215" s="5" t="s">
        <v>24</v>
      </c>
      <c r="I215" s="5"/>
      <c r="J215" s="11">
        <v>5</v>
      </c>
      <c r="K215" s="12" t="s">
        <v>164</v>
      </c>
      <c r="L215" s="6">
        <v>2726.87</v>
      </c>
      <c r="M215" s="20">
        <v>68.11</v>
      </c>
      <c r="N215" s="21">
        <v>50.163995</v>
      </c>
      <c r="O215" s="6">
        <v>20.277000000000001</v>
      </c>
      <c r="P215" s="7"/>
      <c r="Q215" s="7">
        <v>18.396000000000001</v>
      </c>
      <c r="R215" s="36">
        <v>3.4301696811486114E-2</v>
      </c>
      <c r="S215" s="7">
        <v>17.946000000000002</v>
      </c>
      <c r="T215" s="21">
        <v>99.23</v>
      </c>
      <c r="U215" s="7">
        <v>84.451999999999998</v>
      </c>
      <c r="V215" s="7">
        <v>5.2165210000000002</v>
      </c>
      <c r="W215" s="7">
        <v>4.4396420000000001</v>
      </c>
      <c r="X215" s="7">
        <v>12.729481</v>
      </c>
      <c r="Y215" s="7">
        <v>0</v>
      </c>
      <c r="Z215" s="22">
        <f t="shared" si="3"/>
        <v>1.2913991999999999</v>
      </c>
    </row>
    <row r="216" spans="1:26" x14ac:dyDescent="0.25">
      <c r="A216" s="4">
        <v>213</v>
      </c>
      <c r="B216" s="6">
        <v>2025</v>
      </c>
      <c r="C216" s="6">
        <v>12</v>
      </c>
      <c r="D216" s="6">
        <v>536.29999999999995</v>
      </c>
      <c r="E216" s="6">
        <v>7.02</v>
      </c>
      <c r="F216" s="41">
        <v>0.7</v>
      </c>
      <c r="G216" s="5" t="s">
        <v>93</v>
      </c>
      <c r="H216" s="5" t="s">
        <v>26</v>
      </c>
      <c r="I216" s="5"/>
      <c r="J216" s="11">
        <v>5</v>
      </c>
      <c r="K216" s="12" t="s">
        <v>167</v>
      </c>
      <c r="L216" s="6">
        <v>721.26</v>
      </c>
      <c r="M216" s="20">
        <v>15.746</v>
      </c>
      <c r="N216" s="21">
        <v>11.247002</v>
      </c>
      <c r="O216" s="6">
        <v>20.277000000000001</v>
      </c>
      <c r="P216" s="7"/>
      <c r="Q216" s="7">
        <v>15.593999999999999</v>
      </c>
      <c r="R216" s="36">
        <v>2.9077009136677233E-2</v>
      </c>
      <c r="S216" s="7">
        <v>4.4989999999999997</v>
      </c>
      <c r="T216" s="21">
        <v>40.421999999999997</v>
      </c>
      <c r="U216" s="7">
        <v>38</v>
      </c>
      <c r="V216" s="7">
        <v>2.1249850000000001</v>
      </c>
      <c r="W216" s="7">
        <v>1.99766</v>
      </c>
      <c r="X216" s="7">
        <v>2.3740160000000001</v>
      </c>
      <c r="Y216" s="7">
        <v>0.12732499999999999</v>
      </c>
      <c r="Z216" s="22">
        <f t="shared" si="3"/>
        <v>1.0946988</v>
      </c>
    </row>
    <row r="217" spans="1:26" x14ac:dyDescent="0.25">
      <c r="A217" s="4">
        <v>214</v>
      </c>
      <c r="B217" s="6">
        <v>2025</v>
      </c>
      <c r="C217" s="6">
        <v>12</v>
      </c>
      <c r="D217" s="6">
        <v>536.29999999999995</v>
      </c>
      <c r="E217" s="6">
        <v>7.02</v>
      </c>
      <c r="F217" s="41">
        <v>0.7</v>
      </c>
      <c r="G217" s="5" t="s">
        <v>93</v>
      </c>
      <c r="H217" s="5" t="s">
        <v>28</v>
      </c>
      <c r="I217" s="5"/>
      <c r="J217" s="11">
        <v>5</v>
      </c>
      <c r="K217" s="12" t="s">
        <v>165</v>
      </c>
      <c r="L217" s="6">
        <v>2185.8000000000002</v>
      </c>
      <c r="M217" s="20">
        <v>49.332999999999998</v>
      </c>
      <c r="N217" s="21">
        <v>35.695</v>
      </c>
      <c r="O217" s="6">
        <v>20.277000000000001</v>
      </c>
      <c r="P217" s="7"/>
      <c r="Q217" s="7">
        <v>16.330000000000002</v>
      </c>
      <c r="R217" s="36">
        <v>3.0449375349617756E-2</v>
      </c>
      <c r="S217" s="7">
        <v>13.637995999999999</v>
      </c>
      <c r="T217" s="21">
        <v>88.04</v>
      </c>
      <c r="U217" s="7">
        <v>91.480999999999995</v>
      </c>
      <c r="V217" s="7">
        <v>4.6282629999999996</v>
      </c>
      <c r="W217" s="7">
        <v>4.8091569999999999</v>
      </c>
      <c r="X217" s="7">
        <v>9.0097380000000005</v>
      </c>
      <c r="Y217" s="7">
        <v>-0.180898</v>
      </c>
      <c r="Z217" s="22">
        <f t="shared" si="3"/>
        <v>1.146366</v>
      </c>
    </row>
    <row r="218" spans="1:26" x14ac:dyDescent="0.25">
      <c r="A218" s="4">
        <v>215</v>
      </c>
      <c r="B218" s="6">
        <v>2025</v>
      </c>
      <c r="C218" s="6">
        <v>12</v>
      </c>
      <c r="D218" s="6">
        <v>536.29999999999995</v>
      </c>
      <c r="E218" s="6">
        <v>7.02</v>
      </c>
      <c r="F218" s="41">
        <v>0.7</v>
      </c>
      <c r="G218" s="5" t="s">
        <v>93</v>
      </c>
      <c r="H218" s="5" t="s">
        <v>31</v>
      </c>
      <c r="I218" s="5"/>
      <c r="J218" s="13">
        <v>5</v>
      </c>
      <c r="K218" s="12" t="s">
        <v>165</v>
      </c>
      <c r="L218" s="6">
        <v>721.45</v>
      </c>
      <c r="M218" s="20">
        <v>17.074999999999999</v>
      </c>
      <c r="N218" s="21">
        <v>12.869</v>
      </c>
      <c r="O218" s="6">
        <v>20.277000000000001</v>
      </c>
      <c r="P218" s="7"/>
      <c r="Q218" s="7">
        <v>17.838000000000001</v>
      </c>
      <c r="R218" s="36">
        <v>3.326123438374045E-2</v>
      </c>
      <c r="S218" s="7">
        <v>4.2060000000000004</v>
      </c>
      <c r="T218" s="21">
        <v>23.207000000000001</v>
      </c>
      <c r="U218" s="7">
        <v>28.5</v>
      </c>
      <c r="V218" s="7">
        <v>1.219992</v>
      </c>
      <c r="W218" s="7">
        <v>1.498245</v>
      </c>
      <c r="X218" s="7">
        <v>2.986008</v>
      </c>
      <c r="Y218" s="7">
        <v>-0.27825299999999997</v>
      </c>
      <c r="Z218" s="22">
        <f t="shared" si="3"/>
        <v>1.2522275999999999</v>
      </c>
    </row>
    <row r="219" spans="1:26" x14ac:dyDescent="0.25">
      <c r="A219" s="4">
        <v>216</v>
      </c>
      <c r="B219" s="6">
        <v>2025</v>
      </c>
      <c r="C219" s="6">
        <v>12</v>
      </c>
      <c r="D219" s="6">
        <v>536.29999999999995</v>
      </c>
      <c r="E219" s="6">
        <v>7.02</v>
      </c>
      <c r="F219" s="41">
        <v>0.7</v>
      </c>
      <c r="G219" s="5" t="s">
        <v>93</v>
      </c>
      <c r="H219" s="5" t="s">
        <v>33</v>
      </c>
      <c r="I219" s="5"/>
      <c r="J219" s="11">
        <v>5</v>
      </c>
      <c r="K219" s="12" t="s">
        <v>162</v>
      </c>
      <c r="L219" s="6">
        <v>1351.11</v>
      </c>
      <c r="M219" s="20">
        <v>38.872</v>
      </c>
      <c r="N219" s="21">
        <v>29.420003000000001</v>
      </c>
      <c r="O219" s="6">
        <v>20.277000000000001</v>
      </c>
      <c r="P219" s="7"/>
      <c r="Q219" s="7">
        <v>21.774999999999999</v>
      </c>
      <c r="R219" s="36">
        <v>4.0602274846168192E-2</v>
      </c>
      <c r="S219" s="7">
        <v>9.4520009999999992</v>
      </c>
      <c r="T219" s="21">
        <v>60.98</v>
      </c>
      <c r="U219" s="7">
        <v>37.299999999999997</v>
      </c>
      <c r="V219" s="7">
        <v>3.2057190000000002</v>
      </c>
      <c r="W219" s="7">
        <v>1.960861</v>
      </c>
      <c r="X219" s="7">
        <v>6.2462819999999999</v>
      </c>
      <c r="Y219" s="7">
        <v>1.2448589999999999</v>
      </c>
      <c r="Z219" s="22">
        <f t="shared" si="3"/>
        <v>1.5286049999999998</v>
      </c>
    </row>
    <row r="220" spans="1:26" x14ac:dyDescent="0.25">
      <c r="A220" s="4">
        <v>217</v>
      </c>
      <c r="B220" s="6">
        <v>2025</v>
      </c>
      <c r="C220" s="6">
        <v>12</v>
      </c>
      <c r="D220" s="6">
        <v>536.29999999999995</v>
      </c>
      <c r="E220" s="6">
        <v>7.02</v>
      </c>
      <c r="F220" s="41">
        <v>0.7</v>
      </c>
      <c r="G220" s="5" t="s">
        <v>93</v>
      </c>
      <c r="H220" s="5" t="s">
        <v>44</v>
      </c>
      <c r="I220" s="5"/>
      <c r="J220" s="13">
        <v>5</v>
      </c>
      <c r="K220" s="12" t="s">
        <v>165</v>
      </c>
      <c r="L220" s="6">
        <v>1344.23</v>
      </c>
      <c r="M220" s="20">
        <v>32.869999999999997</v>
      </c>
      <c r="N220" s="21">
        <v>24.932998000000001</v>
      </c>
      <c r="O220" s="6">
        <v>20.277000000000001</v>
      </c>
      <c r="P220" s="7"/>
      <c r="Q220" s="7">
        <v>18.547999999999998</v>
      </c>
      <c r="R220" s="36">
        <v>3.4585120268506429E-2</v>
      </c>
      <c r="S220" s="7">
        <v>7.936998</v>
      </c>
      <c r="T220" s="21">
        <v>40.82</v>
      </c>
      <c r="U220" s="7">
        <v>40</v>
      </c>
      <c r="V220" s="7">
        <v>2.1459069999999998</v>
      </c>
      <c r="W220" s="7">
        <v>2.1027999999999998</v>
      </c>
      <c r="X220" s="7">
        <v>5.7910919999999999</v>
      </c>
      <c r="Y220" s="7">
        <v>4.3104999999999997E-2</v>
      </c>
      <c r="Z220" s="22">
        <f t="shared" si="3"/>
        <v>1.3020695999999998</v>
      </c>
    </row>
    <row r="221" spans="1:26" x14ac:dyDescent="0.25">
      <c r="A221" s="4">
        <v>218</v>
      </c>
      <c r="B221" s="6">
        <v>2025</v>
      </c>
      <c r="C221" s="6">
        <v>12</v>
      </c>
      <c r="D221" s="6">
        <v>536.29999999999995</v>
      </c>
      <c r="E221" s="6">
        <v>7.02</v>
      </c>
      <c r="F221" s="41">
        <v>0.7</v>
      </c>
      <c r="G221" s="5" t="s">
        <v>93</v>
      </c>
      <c r="H221" s="5" t="s">
        <v>45</v>
      </c>
      <c r="I221" s="5"/>
      <c r="J221" s="11">
        <v>5</v>
      </c>
      <c r="K221" s="12" t="s">
        <v>165</v>
      </c>
      <c r="L221" s="6">
        <v>2725.45</v>
      </c>
      <c r="M221" s="20">
        <v>60.786999999999999</v>
      </c>
      <c r="N221" s="21">
        <v>46.545000000000002</v>
      </c>
      <c r="O221" s="6">
        <v>20.277000000000001</v>
      </c>
      <c r="P221" s="7"/>
      <c r="Q221" s="7">
        <v>17.077999999999999</v>
      </c>
      <c r="R221" s="36">
        <v>3.1844117098638824E-2</v>
      </c>
      <c r="S221" s="7">
        <v>14.242003</v>
      </c>
      <c r="T221" s="21">
        <v>100.66</v>
      </c>
      <c r="U221" s="7">
        <v>99.442999999999998</v>
      </c>
      <c r="V221" s="7">
        <v>5.291696</v>
      </c>
      <c r="W221" s="7">
        <v>5.2277189999999996</v>
      </c>
      <c r="X221" s="7">
        <v>8.9503039999999991</v>
      </c>
      <c r="Y221" s="7">
        <v>6.3979999999999995E-2</v>
      </c>
      <c r="Z221" s="22">
        <f t="shared" ref="Z221:Z284" si="4">Q221*E221/100</f>
        <v>1.1988756</v>
      </c>
    </row>
    <row r="222" spans="1:26" x14ac:dyDescent="0.25">
      <c r="A222" s="4">
        <v>219</v>
      </c>
      <c r="B222" s="6">
        <v>2025</v>
      </c>
      <c r="C222" s="6">
        <v>12</v>
      </c>
      <c r="D222" s="6">
        <v>536.29999999999995</v>
      </c>
      <c r="E222" s="6">
        <v>7.02</v>
      </c>
      <c r="F222" s="41">
        <v>0.7</v>
      </c>
      <c r="G222" s="5" t="s">
        <v>93</v>
      </c>
      <c r="H222" s="5" t="s">
        <v>46</v>
      </c>
      <c r="I222" s="5"/>
      <c r="J222" s="13">
        <v>5</v>
      </c>
      <c r="K222" s="12" t="s">
        <v>165</v>
      </c>
      <c r="L222" s="6">
        <v>2168.25</v>
      </c>
      <c r="M222" s="20">
        <v>52.930999999999997</v>
      </c>
      <c r="N222" s="21">
        <v>39.929997</v>
      </c>
      <c r="O222" s="6">
        <v>20.277000000000001</v>
      </c>
      <c r="P222" s="7"/>
      <c r="Q222" s="7">
        <v>18.415999999999997</v>
      </c>
      <c r="R222" s="36">
        <v>3.433898937162036E-2</v>
      </c>
      <c r="S222" s="7">
        <v>13.000997999999999</v>
      </c>
      <c r="T222" s="21">
        <v>65.83</v>
      </c>
      <c r="U222" s="7">
        <v>68</v>
      </c>
      <c r="V222" s="7">
        <v>3.460683</v>
      </c>
      <c r="W222" s="7">
        <v>3.5747599999999999</v>
      </c>
      <c r="X222" s="7">
        <v>9.5403149999999997</v>
      </c>
      <c r="Y222" s="7">
        <v>-0.114079</v>
      </c>
      <c r="Z222" s="22">
        <f t="shared" si="4"/>
        <v>1.2928031999999996</v>
      </c>
    </row>
    <row r="223" spans="1:26" x14ac:dyDescent="0.25">
      <c r="A223" s="4">
        <v>220</v>
      </c>
      <c r="B223" s="6">
        <v>2025</v>
      </c>
      <c r="C223" s="6">
        <v>12</v>
      </c>
      <c r="D223" s="6">
        <v>536.29999999999995</v>
      </c>
      <c r="E223" s="6">
        <v>7.02</v>
      </c>
      <c r="F223" s="41">
        <v>0.7</v>
      </c>
      <c r="G223" s="5" t="s">
        <v>93</v>
      </c>
      <c r="H223" s="5" t="s">
        <v>47</v>
      </c>
      <c r="I223" s="5"/>
      <c r="J223" s="11">
        <v>9</v>
      </c>
      <c r="K223" s="12" t="s">
        <v>165</v>
      </c>
      <c r="L223" s="6">
        <v>3493.03</v>
      </c>
      <c r="M223" s="20">
        <v>86.691999999999993</v>
      </c>
      <c r="N223" s="21">
        <v>64.397004999999993</v>
      </c>
      <c r="O223" s="6">
        <v>20.277000000000001</v>
      </c>
      <c r="P223" s="7"/>
      <c r="Q223" s="7">
        <v>18.436</v>
      </c>
      <c r="R223" s="36">
        <v>3.4376281931754619E-2</v>
      </c>
      <c r="S223" s="7">
        <v>22.295003000000001</v>
      </c>
      <c r="T223" s="21">
        <v>137.84</v>
      </c>
      <c r="U223" s="7">
        <v>105</v>
      </c>
      <c r="V223" s="7">
        <v>7.2462489999999997</v>
      </c>
      <c r="W223" s="7">
        <v>5.5198499999999999</v>
      </c>
      <c r="X223" s="7">
        <v>15.048752</v>
      </c>
      <c r="Y223" s="7">
        <v>1.726402</v>
      </c>
      <c r="Z223" s="22">
        <f t="shared" si="4"/>
        <v>1.2942071999999998</v>
      </c>
    </row>
    <row r="224" spans="1:26" x14ac:dyDescent="0.25">
      <c r="A224" s="4">
        <v>221</v>
      </c>
      <c r="B224" s="6">
        <v>2025</v>
      </c>
      <c r="C224" s="6">
        <v>12</v>
      </c>
      <c r="D224" s="6">
        <v>536.29999999999995</v>
      </c>
      <c r="E224" s="6">
        <v>7.02</v>
      </c>
      <c r="F224" s="41">
        <v>0.7</v>
      </c>
      <c r="G224" s="5" t="s">
        <v>93</v>
      </c>
      <c r="H224" s="5" t="s">
        <v>72</v>
      </c>
      <c r="I224" s="5"/>
      <c r="J224" s="11">
        <v>9</v>
      </c>
      <c r="K224" s="12" t="s">
        <v>165</v>
      </c>
      <c r="L224" s="6">
        <v>3478.61</v>
      </c>
      <c r="M224" s="20">
        <v>77.257000000000005</v>
      </c>
      <c r="N224" s="21">
        <v>55.717011999999997</v>
      </c>
      <c r="O224" s="6">
        <v>20.277000000000001</v>
      </c>
      <c r="P224" s="7"/>
      <c r="Q224" s="7">
        <v>16.016999999999999</v>
      </c>
      <c r="R224" s="36">
        <v>2.9865746783516691E-2</v>
      </c>
      <c r="S224" s="7">
        <v>21.54</v>
      </c>
      <c r="T224" s="21">
        <v>130.58000000000001</v>
      </c>
      <c r="U224" s="7">
        <v>101</v>
      </c>
      <c r="V224" s="7">
        <v>6.8645909999999999</v>
      </c>
      <c r="W224" s="7">
        <v>5.3095699999999999</v>
      </c>
      <c r="X224" s="7">
        <v>14.675407999999999</v>
      </c>
      <c r="Y224" s="7">
        <v>1.555021</v>
      </c>
      <c r="Z224" s="22">
        <f t="shared" si="4"/>
        <v>1.1243933999999998</v>
      </c>
    </row>
    <row r="225" spans="1:26" x14ac:dyDescent="0.25">
      <c r="A225" s="4">
        <v>222</v>
      </c>
      <c r="B225" s="6">
        <v>2025</v>
      </c>
      <c r="C225" s="6">
        <v>12</v>
      </c>
      <c r="D225" s="6">
        <v>536.29999999999995</v>
      </c>
      <c r="E225" s="6">
        <v>7.02</v>
      </c>
      <c r="F225" s="41">
        <v>0.7</v>
      </c>
      <c r="G225" s="5" t="s">
        <v>93</v>
      </c>
      <c r="H225" s="5" t="s">
        <v>48</v>
      </c>
      <c r="I225" s="5"/>
      <c r="J225" s="11">
        <v>9</v>
      </c>
      <c r="K225" s="12" t="s">
        <v>165</v>
      </c>
      <c r="L225" s="6">
        <v>3499.8</v>
      </c>
      <c r="M225" s="20">
        <v>89.897999999999996</v>
      </c>
      <c r="N225" s="21">
        <v>73.779000999999994</v>
      </c>
      <c r="O225" s="6">
        <v>20.277000000000001</v>
      </c>
      <c r="P225" s="7"/>
      <c r="Q225" s="7">
        <v>21.081</v>
      </c>
      <c r="R225" s="36">
        <v>3.9308223009509605E-2</v>
      </c>
      <c r="S225" s="7">
        <v>16.119005999999999</v>
      </c>
      <c r="T225" s="21">
        <v>91.32</v>
      </c>
      <c r="U225" s="7">
        <v>95.5</v>
      </c>
      <c r="V225" s="7">
        <v>4.8006919999999997</v>
      </c>
      <c r="W225" s="7">
        <v>5.020435</v>
      </c>
      <c r="X225" s="7">
        <v>11.318308999999999</v>
      </c>
      <c r="Y225" s="7">
        <v>-0.21973699999999999</v>
      </c>
      <c r="Z225" s="22">
        <f t="shared" si="4"/>
        <v>1.4798861999999999</v>
      </c>
    </row>
    <row r="226" spans="1:26" x14ac:dyDescent="0.25">
      <c r="A226" s="4">
        <v>223</v>
      </c>
      <c r="B226" s="6">
        <v>2025</v>
      </c>
      <c r="C226" s="6">
        <v>12</v>
      </c>
      <c r="D226" s="6">
        <v>536.29999999999995</v>
      </c>
      <c r="E226" s="6">
        <v>7.02</v>
      </c>
      <c r="F226" s="41">
        <v>0.7</v>
      </c>
      <c r="G226" s="5" t="s">
        <v>93</v>
      </c>
      <c r="H226" s="5" t="s">
        <v>49</v>
      </c>
      <c r="I226" s="5"/>
      <c r="J226" s="13">
        <v>5</v>
      </c>
      <c r="K226" s="12" t="s">
        <v>165</v>
      </c>
      <c r="L226" s="6">
        <v>1355.7</v>
      </c>
      <c r="M226" s="20">
        <v>36.067999999999998</v>
      </c>
      <c r="N226" s="21">
        <v>27.792999999999999</v>
      </c>
      <c r="O226" s="6">
        <v>20.277000000000001</v>
      </c>
      <c r="P226" s="7"/>
      <c r="Q226" s="7">
        <v>20.500999999999998</v>
      </c>
      <c r="R226" s="36">
        <v>3.8226738765616261E-2</v>
      </c>
      <c r="S226" s="7">
        <v>8.2750050000000002</v>
      </c>
      <c r="T226" s="21">
        <v>35.783000000000001</v>
      </c>
      <c r="U226" s="7">
        <v>46.1</v>
      </c>
      <c r="V226" s="7">
        <v>1.8811119999999999</v>
      </c>
      <c r="W226" s="7">
        <v>2.4234770000000001</v>
      </c>
      <c r="X226" s="7">
        <v>6.3938879999999996</v>
      </c>
      <c r="Y226" s="7">
        <v>-0.54235999999999995</v>
      </c>
      <c r="Z226" s="22">
        <f t="shared" si="4"/>
        <v>1.4391701999999997</v>
      </c>
    </row>
    <row r="227" spans="1:26" x14ac:dyDescent="0.25">
      <c r="A227" s="4">
        <v>224</v>
      </c>
      <c r="B227" s="6">
        <v>2025</v>
      </c>
      <c r="C227" s="6">
        <v>12</v>
      </c>
      <c r="D227" s="6">
        <v>536.29999999999995</v>
      </c>
      <c r="E227" s="6">
        <v>7.02</v>
      </c>
      <c r="F227" s="41">
        <v>0.7</v>
      </c>
      <c r="G227" s="5" t="s">
        <v>93</v>
      </c>
      <c r="H227" s="5" t="s">
        <v>50</v>
      </c>
      <c r="I227" s="5"/>
      <c r="J227" s="14">
        <v>9</v>
      </c>
      <c r="K227" s="12" t="s">
        <v>165</v>
      </c>
      <c r="L227" s="6">
        <v>3485.66</v>
      </c>
      <c r="M227" s="20">
        <v>85.236999999999995</v>
      </c>
      <c r="N227" s="21">
        <v>63.937989999999999</v>
      </c>
      <c r="O227" s="6">
        <v>20.277000000000001</v>
      </c>
      <c r="P227" s="7"/>
      <c r="Q227" s="7">
        <v>18.343</v>
      </c>
      <c r="R227" s="36">
        <v>3.4202871527130342E-2</v>
      </c>
      <c r="S227" s="7">
        <v>21.299004</v>
      </c>
      <c r="T227" s="21">
        <v>142.85</v>
      </c>
      <c r="U227" s="7">
        <v>139.708</v>
      </c>
      <c r="V227" s="7">
        <v>7.5096249999999998</v>
      </c>
      <c r="W227" s="7">
        <v>7.3444500000000001</v>
      </c>
      <c r="X227" s="7">
        <v>13.789375</v>
      </c>
      <c r="Y227" s="7">
        <v>0.16517899999999999</v>
      </c>
      <c r="Z227" s="22">
        <f t="shared" si="4"/>
        <v>1.2876785999999998</v>
      </c>
    </row>
    <row r="228" spans="1:26" x14ac:dyDescent="0.25">
      <c r="A228" s="4">
        <v>225</v>
      </c>
      <c r="B228" s="6">
        <v>2025</v>
      </c>
      <c r="C228" s="6">
        <v>12</v>
      </c>
      <c r="D228" s="6">
        <v>536.29999999999995</v>
      </c>
      <c r="E228" s="6">
        <v>7.02</v>
      </c>
      <c r="F228" s="41">
        <v>0.7</v>
      </c>
      <c r="G228" s="5" t="s">
        <v>93</v>
      </c>
      <c r="H228" s="5" t="s">
        <v>51</v>
      </c>
      <c r="I228" s="5"/>
      <c r="J228" s="14">
        <v>5</v>
      </c>
      <c r="K228" s="12" t="s">
        <v>165</v>
      </c>
      <c r="L228" s="6">
        <v>2730.65</v>
      </c>
      <c r="M228" s="20">
        <v>70.150000000000006</v>
      </c>
      <c r="N228" s="21">
        <v>52.141005</v>
      </c>
      <c r="O228" s="6">
        <v>20.277000000000001</v>
      </c>
      <c r="P228" s="7"/>
      <c r="Q228" s="7">
        <v>19.095000000000002</v>
      </c>
      <c r="R228" s="36">
        <v>3.5605071788178268E-2</v>
      </c>
      <c r="S228" s="7">
        <v>18.008990000000001</v>
      </c>
      <c r="T228" s="21">
        <v>130.29</v>
      </c>
      <c r="U228" s="7">
        <v>106.352</v>
      </c>
      <c r="V228" s="7">
        <v>6.8493449999999996</v>
      </c>
      <c r="W228" s="7">
        <v>5.5909250000000004</v>
      </c>
      <c r="X228" s="7">
        <v>11.159654</v>
      </c>
      <c r="Y228" s="7">
        <v>1.25841</v>
      </c>
      <c r="Z228" s="22">
        <f t="shared" si="4"/>
        <v>1.3404690000000001</v>
      </c>
    </row>
    <row r="229" spans="1:26" x14ac:dyDescent="0.25">
      <c r="A229" s="4">
        <v>226</v>
      </c>
      <c r="B229" s="6">
        <v>2025</v>
      </c>
      <c r="C229" s="6">
        <v>12</v>
      </c>
      <c r="D229" s="6">
        <v>536.29999999999995</v>
      </c>
      <c r="E229" s="6">
        <v>7.02</v>
      </c>
      <c r="F229" s="41">
        <v>0.7</v>
      </c>
      <c r="G229" s="5" t="s">
        <v>93</v>
      </c>
      <c r="H229" s="5" t="s">
        <v>52</v>
      </c>
      <c r="I229" s="5"/>
      <c r="J229" s="14">
        <v>5</v>
      </c>
      <c r="K229" s="12" t="s">
        <v>167</v>
      </c>
      <c r="L229" s="6">
        <v>719.66</v>
      </c>
      <c r="M229" s="20">
        <v>16.657</v>
      </c>
      <c r="N229" s="21">
        <v>12.746998</v>
      </c>
      <c r="O229" s="6">
        <v>20.277000000000001</v>
      </c>
      <c r="P229" s="7"/>
      <c r="Q229" s="7">
        <v>17.713000000000001</v>
      </c>
      <c r="R229" s="36">
        <v>3.3028155882901367E-2</v>
      </c>
      <c r="S229" s="7">
        <v>3.909999</v>
      </c>
      <c r="T229" s="21">
        <v>16.475000000000001</v>
      </c>
      <c r="U229" s="7">
        <v>18</v>
      </c>
      <c r="V229" s="7">
        <v>0.86609100000000006</v>
      </c>
      <c r="W229" s="7">
        <v>0.94625999999999999</v>
      </c>
      <c r="X229" s="7">
        <v>3.0439099999999999</v>
      </c>
      <c r="Y229" s="7">
        <v>-8.0170000000000005E-2</v>
      </c>
      <c r="Z229" s="22">
        <f t="shared" si="4"/>
        <v>1.2434525999999999</v>
      </c>
    </row>
    <row r="230" spans="1:26" x14ac:dyDescent="0.25">
      <c r="A230" s="4">
        <v>227</v>
      </c>
      <c r="B230" s="6">
        <v>2025</v>
      </c>
      <c r="C230" s="6">
        <v>12</v>
      </c>
      <c r="D230" s="6">
        <v>536.29999999999995</v>
      </c>
      <c r="E230" s="6">
        <v>7.02</v>
      </c>
      <c r="F230" s="41">
        <v>0.7</v>
      </c>
      <c r="G230" s="5" t="s">
        <v>93</v>
      </c>
      <c r="H230" s="5" t="s">
        <v>53</v>
      </c>
      <c r="I230" s="5"/>
      <c r="J230" s="14">
        <v>5</v>
      </c>
      <c r="K230" s="12" t="s">
        <v>165</v>
      </c>
      <c r="L230" s="6">
        <v>2728.2</v>
      </c>
      <c r="M230" s="20">
        <v>68.498999999999995</v>
      </c>
      <c r="N230" s="21">
        <v>51.842995000000002</v>
      </c>
      <c r="O230" s="6">
        <v>20.277000000000001</v>
      </c>
      <c r="P230" s="7"/>
      <c r="Q230" s="7">
        <v>19.003</v>
      </c>
      <c r="R230" s="36">
        <v>3.5433526011560697E-2</v>
      </c>
      <c r="S230" s="7">
        <v>16.656005</v>
      </c>
      <c r="T230" s="21">
        <v>103.89</v>
      </c>
      <c r="U230" s="7">
        <v>102.6</v>
      </c>
      <c r="V230" s="7">
        <v>5.4614969999999996</v>
      </c>
      <c r="W230" s="7">
        <v>5.3936820000000001</v>
      </c>
      <c r="X230" s="7">
        <v>11.194502</v>
      </c>
      <c r="Y230" s="7">
        <v>6.7820000000000005E-2</v>
      </c>
      <c r="Z230" s="22">
        <f t="shared" si="4"/>
        <v>1.3340106</v>
      </c>
    </row>
    <row r="231" spans="1:26" x14ac:dyDescent="0.25">
      <c r="A231" s="4">
        <v>228</v>
      </c>
      <c r="B231" s="6">
        <v>2025</v>
      </c>
      <c r="C231" s="6">
        <v>12</v>
      </c>
      <c r="D231" s="6">
        <v>536.29999999999995</v>
      </c>
      <c r="E231" s="6">
        <v>7.02</v>
      </c>
      <c r="F231" s="41">
        <v>0.7</v>
      </c>
      <c r="G231" s="5" t="s">
        <v>93</v>
      </c>
      <c r="H231" s="5" t="s">
        <v>54</v>
      </c>
      <c r="I231" s="5"/>
      <c r="J231" s="14">
        <v>5</v>
      </c>
      <c r="K231" s="12" t="s">
        <v>164</v>
      </c>
      <c r="L231" s="6">
        <v>1068.22</v>
      </c>
      <c r="M231" s="20">
        <v>26.349</v>
      </c>
      <c r="N231" s="21">
        <v>20.03</v>
      </c>
      <c r="O231" s="6">
        <v>20.277000000000001</v>
      </c>
      <c r="P231" s="7"/>
      <c r="Q231" s="7">
        <v>18.751000000000001</v>
      </c>
      <c r="R231" s="36">
        <v>3.4963639753869111E-2</v>
      </c>
      <c r="S231" s="7">
        <v>6.3189979999999997</v>
      </c>
      <c r="T231" s="21">
        <v>30.911999999999999</v>
      </c>
      <c r="U231" s="7">
        <v>22</v>
      </c>
      <c r="V231" s="7">
        <v>1.6250439999999999</v>
      </c>
      <c r="W231" s="7">
        <v>1.1565399999999999</v>
      </c>
      <c r="X231" s="7">
        <v>4.693956</v>
      </c>
      <c r="Y231" s="7">
        <v>0.46850199999999997</v>
      </c>
      <c r="Z231" s="22">
        <f t="shared" si="4"/>
        <v>1.3163202000000001</v>
      </c>
    </row>
    <row r="232" spans="1:26" x14ac:dyDescent="0.25">
      <c r="A232" s="4">
        <v>229</v>
      </c>
      <c r="B232" s="6">
        <v>2025</v>
      </c>
      <c r="C232" s="6">
        <v>12</v>
      </c>
      <c r="D232" s="6">
        <v>536.29999999999995</v>
      </c>
      <c r="E232" s="6">
        <v>7.02</v>
      </c>
      <c r="F232" s="41">
        <v>0.7</v>
      </c>
      <c r="G232" s="5" t="s">
        <v>93</v>
      </c>
      <c r="H232" s="5" t="s">
        <v>55</v>
      </c>
      <c r="I232" s="5"/>
      <c r="J232" s="14">
        <v>9</v>
      </c>
      <c r="K232" s="12" t="s">
        <v>164</v>
      </c>
      <c r="L232" s="6">
        <v>2126.39</v>
      </c>
      <c r="M232" s="20">
        <v>51.662999999999997</v>
      </c>
      <c r="N232" s="21">
        <v>38.857990999999998</v>
      </c>
      <c r="O232" s="6">
        <v>20.277000000000001</v>
      </c>
      <c r="P232" s="7"/>
      <c r="Q232" s="7">
        <v>18.273999999999997</v>
      </c>
      <c r="R232" s="36">
        <v>3.4074212194667164E-2</v>
      </c>
      <c r="S232" s="7">
        <v>12.805</v>
      </c>
      <c r="T232" s="21">
        <v>67.510000000000005</v>
      </c>
      <c r="U232" s="7">
        <v>71</v>
      </c>
      <c r="V232" s="7">
        <v>3.5490010000000001</v>
      </c>
      <c r="W232" s="7">
        <v>3.7324700000000002</v>
      </c>
      <c r="X232" s="7">
        <v>9.2560000000000002</v>
      </c>
      <c r="Y232" s="7">
        <v>-0.18346899999999999</v>
      </c>
      <c r="Z232" s="22">
        <f t="shared" si="4"/>
        <v>1.2828347999999996</v>
      </c>
    </row>
    <row r="233" spans="1:26" x14ac:dyDescent="0.25">
      <c r="A233" s="4">
        <v>230</v>
      </c>
      <c r="B233" s="6">
        <v>2025</v>
      </c>
      <c r="C233" s="6">
        <v>12</v>
      </c>
      <c r="D233" s="6">
        <v>536.29999999999995</v>
      </c>
      <c r="E233" s="6">
        <v>7.02</v>
      </c>
      <c r="F233" s="41">
        <v>0.7</v>
      </c>
      <c r="G233" s="5" t="s">
        <v>93</v>
      </c>
      <c r="H233" s="5" t="s">
        <v>56</v>
      </c>
      <c r="I233" s="5"/>
      <c r="J233" s="14">
        <v>5</v>
      </c>
      <c r="K233" s="12" t="s">
        <v>167</v>
      </c>
      <c r="L233" s="6">
        <v>732.2</v>
      </c>
      <c r="M233" s="20">
        <v>17.204000000000001</v>
      </c>
      <c r="N233" s="21">
        <v>12.917002999999999</v>
      </c>
      <c r="O233" s="6">
        <v>20.277000000000001</v>
      </c>
      <c r="P233" s="7"/>
      <c r="Q233" s="7">
        <v>17.641000000000002</v>
      </c>
      <c r="R233" s="36">
        <v>3.2893902666418055E-2</v>
      </c>
      <c r="S233" s="7">
        <v>4.2870010000000001</v>
      </c>
      <c r="T233" s="21">
        <v>23.507999999999999</v>
      </c>
      <c r="U233" s="7">
        <v>25</v>
      </c>
      <c r="V233" s="7">
        <v>1.235816</v>
      </c>
      <c r="W233" s="7">
        <v>1.3142499999999999</v>
      </c>
      <c r="X233" s="7">
        <v>3.0511840000000001</v>
      </c>
      <c r="Y233" s="7">
        <v>-7.8433000000000003E-2</v>
      </c>
      <c r="Z233" s="22">
        <f t="shared" si="4"/>
        <v>1.2383982</v>
      </c>
    </row>
    <row r="234" spans="1:26" x14ac:dyDescent="0.25">
      <c r="A234" s="4">
        <v>231</v>
      </c>
      <c r="B234" s="6">
        <v>2025</v>
      </c>
      <c r="C234" s="6">
        <v>12</v>
      </c>
      <c r="D234" s="6">
        <v>536.29999999999995</v>
      </c>
      <c r="E234" s="6">
        <v>7.02</v>
      </c>
      <c r="F234" s="41">
        <v>0.7</v>
      </c>
      <c r="G234" s="5" t="s">
        <v>93</v>
      </c>
      <c r="H234" s="5" t="s">
        <v>57</v>
      </c>
      <c r="I234" s="5"/>
      <c r="J234" s="14">
        <v>9</v>
      </c>
      <c r="K234" s="12" t="s">
        <v>165</v>
      </c>
      <c r="L234" s="6">
        <v>3504.11</v>
      </c>
      <c r="M234" s="20">
        <v>105.34399999999999</v>
      </c>
      <c r="N234" s="21">
        <v>81.567997000000005</v>
      </c>
      <c r="O234" s="6">
        <v>20.277000000000001</v>
      </c>
      <c r="P234" s="7"/>
      <c r="Q234" s="7">
        <v>23.277999999999999</v>
      </c>
      <c r="R234" s="36">
        <v>4.3404810740257323E-2</v>
      </c>
      <c r="S234" s="7">
        <v>23.776005999999999</v>
      </c>
      <c r="T234" s="21">
        <v>129.91</v>
      </c>
      <c r="U234" s="7">
        <v>99.8</v>
      </c>
      <c r="V234" s="7">
        <v>6.8293689999999998</v>
      </c>
      <c r="W234" s="7">
        <v>5.246486</v>
      </c>
      <c r="X234" s="7">
        <v>16.946631</v>
      </c>
      <c r="Y234" s="7">
        <v>1.582889</v>
      </c>
      <c r="Z234" s="22">
        <f t="shared" si="4"/>
        <v>1.6341155999999999</v>
      </c>
    </row>
    <row r="235" spans="1:26" x14ac:dyDescent="0.25">
      <c r="A235" s="4">
        <v>232</v>
      </c>
      <c r="B235" s="6">
        <v>2025</v>
      </c>
      <c r="C235" s="6">
        <v>12</v>
      </c>
      <c r="D235" s="6">
        <v>536.29999999999995</v>
      </c>
      <c r="E235" s="6">
        <v>7.02</v>
      </c>
      <c r="F235" s="41">
        <v>0.7</v>
      </c>
      <c r="G235" s="5" t="s">
        <v>93</v>
      </c>
      <c r="H235" s="5" t="s">
        <v>94</v>
      </c>
      <c r="I235" s="5"/>
      <c r="J235" s="11">
        <v>9</v>
      </c>
      <c r="K235" s="12" t="s">
        <v>165</v>
      </c>
      <c r="L235" s="6">
        <v>3497.31</v>
      </c>
      <c r="M235" s="20">
        <v>99.727999999999994</v>
      </c>
      <c r="N235" s="21">
        <v>81.394996000000006</v>
      </c>
      <c r="O235" s="6">
        <v>20.277000000000001</v>
      </c>
      <c r="P235" s="7"/>
      <c r="Q235" s="7">
        <v>23.274000000000001</v>
      </c>
      <c r="R235" s="36">
        <v>4.3397352228230476E-2</v>
      </c>
      <c r="S235" s="7">
        <v>18.332982000000001</v>
      </c>
      <c r="T235" s="21">
        <v>103.46</v>
      </c>
      <c r="U235" s="7">
        <v>108</v>
      </c>
      <c r="V235" s="7">
        <v>5.4388920000000001</v>
      </c>
      <c r="W235" s="7">
        <v>5.6775599999999997</v>
      </c>
      <c r="X235" s="7">
        <v>12.894109</v>
      </c>
      <c r="Y235" s="7">
        <v>-0.23868600000000001</v>
      </c>
      <c r="Z235" s="22">
        <f t="shared" si="4"/>
        <v>1.6338347999999998</v>
      </c>
    </row>
    <row r="236" spans="1:26" x14ac:dyDescent="0.25">
      <c r="A236" s="4">
        <v>233</v>
      </c>
      <c r="B236" s="6">
        <v>2025</v>
      </c>
      <c r="C236" s="6">
        <v>12</v>
      </c>
      <c r="D236" s="6">
        <v>536.29999999999995</v>
      </c>
      <c r="E236" s="6">
        <v>7.02</v>
      </c>
      <c r="F236" s="41">
        <v>0.7</v>
      </c>
      <c r="G236" s="5" t="s">
        <v>93</v>
      </c>
      <c r="H236" s="5" t="s">
        <v>95</v>
      </c>
      <c r="I236" s="5"/>
      <c r="J236" s="11">
        <v>9</v>
      </c>
      <c r="K236" s="12" t="s">
        <v>165</v>
      </c>
      <c r="L236" s="6">
        <v>3500.2</v>
      </c>
      <c r="M236" s="20">
        <v>96.296999999999997</v>
      </c>
      <c r="N236" s="21">
        <v>73.860999000000007</v>
      </c>
      <c r="O236" s="6">
        <v>20.277000000000001</v>
      </c>
      <c r="P236" s="7"/>
      <c r="Q236" s="7">
        <v>21.102</v>
      </c>
      <c r="R236" s="36">
        <v>3.9347380197650571E-2</v>
      </c>
      <c r="S236" s="7">
        <v>22.436001000000001</v>
      </c>
      <c r="T236" s="21">
        <v>89.41</v>
      </c>
      <c r="U236" s="7">
        <v>87.5</v>
      </c>
      <c r="V236" s="7">
        <v>4.7002839999999999</v>
      </c>
      <c r="W236" s="7">
        <v>4.5998749999999999</v>
      </c>
      <c r="X236" s="7">
        <v>17.735717000000001</v>
      </c>
      <c r="Y236" s="7">
        <v>0.10041</v>
      </c>
      <c r="Z236" s="22">
        <f t="shared" si="4"/>
        <v>1.4813603999999998</v>
      </c>
    </row>
    <row r="237" spans="1:26" x14ac:dyDescent="0.25">
      <c r="A237" s="4">
        <v>234</v>
      </c>
      <c r="B237" s="6">
        <v>2025</v>
      </c>
      <c r="C237" s="6">
        <v>12</v>
      </c>
      <c r="D237" s="6">
        <v>536.29999999999995</v>
      </c>
      <c r="E237" s="6">
        <v>7.02</v>
      </c>
      <c r="F237" s="41">
        <v>0.7</v>
      </c>
      <c r="G237" s="5" t="s">
        <v>93</v>
      </c>
      <c r="H237" s="5" t="s">
        <v>61</v>
      </c>
      <c r="I237" s="5"/>
      <c r="J237" s="13">
        <v>9</v>
      </c>
      <c r="K237" s="12" t="s">
        <v>164</v>
      </c>
      <c r="L237" s="6">
        <v>4720.51</v>
      </c>
      <c r="M237" s="20">
        <v>102.688</v>
      </c>
      <c r="N237" s="21">
        <v>77.515998999999994</v>
      </c>
      <c r="O237" s="6">
        <v>20.277000000000001</v>
      </c>
      <c r="P237" s="7"/>
      <c r="Q237" s="7">
        <v>16.421000000000003</v>
      </c>
      <c r="R237" s="36">
        <v>3.061905649822861E-2</v>
      </c>
      <c r="S237" s="7">
        <v>25.171982</v>
      </c>
      <c r="T237" s="21">
        <v>146.91</v>
      </c>
      <c r="U237" s="7">
        <v>142</v>
      </c>
      <c r="V237" s="7">
        <v>7.7230590000000001</v>
      </c>
      <c r="W237" s="7">
        <v>7.4649400000000004</v>
      </c>
      <c r="X237" s="7">
        <v>17.448941000000001</v>
      </c>
      <c r="Y237" s="7">
        <v>0.25810100000000002</v>
      </c>
      <c r="Z237" s="22">
        <f t="shared" si="4"/>
        <v>1.1527542000000002</v>
      </c>
    </row>
    <row r="238" spans="1:26" x14ac:dyDescent="0.25">
      <c r="A238" s="4">
        <v>235</v>
      </c>
      <c r="B238" s="6">
        <v>2025</v>
      </c>
      <c r="C238" s="6">
        <v>12</v>
      </c>
      <c r="D238" s="6">
        <v>536.29999999999995</v>
      </c>
      <c r="E238" s="6">
        <v>7.02</v>
      </c>
      <c r="F238" s="41">
        <v>0.7</v>
      </c>
      <c r="G238" s="5" t="s">
        <v>93</v>
      </c>
      <c r="H238" s="5" t="s">
        <v>62</v>
      </c>
      <c r="I238" s="5"/>
      <c r="J238" s="14">
        <v>5</v>
      </c>
      <c r="K238" s="12" t="s">
        <v>162</v>
      </c>
      <c r="L238" s="6">
        <v>1956.37</v>
      </c>
      <c r="M238" s="20">
        <v>46.8</v>
      </c>
      <c r="N238" s="21">
        <v>37.402993000000002</v>
      </c>
      <c r="O238" s="6">
        <v>20.277000000000001</v>
      </c>
      <c r="P238" s="7"/>
      <c r="Q238" s="7">
        <v>19.119</v>
      </c>
      <c r="R238" s="36">
        <v>3.5649822860339367E-2</v>
      </c>
      <c r="S238" s="7">
        <v>9.3970000000000002</v>
      </c>
      <c r="T238" s="21">
        <v>72.58</v>
      </c>
      <c r="U238" s="7">
        <v>71.319999999999993</v>
      </c>
      <c r="V238" s="7">
        <v>3.815531</v>
      </c>
      <c r="W238" s="7">
        <v>3.7492930000000002</v>
      </c>
      <c r="X238" s="7">
        <v>5.5814700000000004</v>
      </c>
      <c r="Y238" s="7">
        <v>6.6238000000000005E-2</v>
      </c>
      <c r="Z238" s="22">
        <f t="shared" si="4"/>
        <v>1.3421537999999997</v>
      </c>
    </row>
    <row r="239" spans="1:26" x14ac:dyDescent="0.25">
      <c r="A239" s="4">
        <v>236</v>
      </c>
      <c r="B239" s="6">
        <v>2025</v>
      </c>
      <c r="C239" s="6">
        <v>12</v>
      </c>
      <c r="D239" s="6">
        <v>536.29999999999995</v>
      </c>
      <c r="E239" s="6">
        <v>7.02</v>
      </c>
      <c r="F239" s="41">
        <v>0.7</v>
      </c>
      <c r="G239" s="5" t="s">
        <v>93</v>
      </c>
      <c r="H239" s="5" t="s">
        <v>96</v>
      </c>
      <c r="I239" s="5"/>
      <c r="J239" s="14">
        <v>5</v>
      </c>
      <c r="K239" s="12" t="s">
        <v>164</v>
      </c>
      <c r="L239" s="6">
        <v>3239.29</v>
      </c>
      <c r="M239" s="20">
        <v>77.295000000000002</v>
      </c>
      <c r="N239" s="21">
        <v>59.450006000000002</v>
      </c>
      <c r="O239" s="6">
        <v>20.277000000000001</v>
      </c>
      <c r="P239" s="7"/>
      <c r="Q239" s="7">
        <v>18.353000000000002</v>
      </c>
      <c r="R239" s="36">
        <v>3.4221517807197468E-2</v>
      </c>
      <c r="S239" s="7">
        <v>17.845002000000001</v>
      </c>
      <c r="T239" s="21">
        <v>113.42</v>
      </c>
      <c r="U239" s="7">
        <v>114.15600000000001</v>
      </c>
      <c r="V239" s="7">
        <v>5.9624889999999997</v>
      </c>
      <c r="W239" s="7">
        <v>6.0011809999999999</v>
      </c>
      <c r="X239" s="7">
        <v>11.882512999999999</v>
      </c>
      <c r="Y239" s="7">
        <v>-3.8690000000000002E-2</v>
      </c>
      <c r="Z239" s="22">
        <f t="shared" si="4"/>
        <v>1.2883806000000002</v>
      </c>
    </row>
    <row r="240" spans="1:26" x14ac:dyDescent="0.25">
      <c r="A240" s="4">
        <v>237</v>
      </c>
      <c r="B240" s="6">
        <v>2025</v>
      </c>
      <c r="C240" s="6">
        <v>12</v>
      </c>
      <c r="D240" s="6">
        <v>536.29999999999995</v>
      </c>
      <c r="E240" s="6">
        <v>7.02</v>
      </c>
      <c r="F240" s="41">
        <v>0.7</v>
      </c>
      <c r="G240" s="5" t="s">
        <v>93</v>
      </c>
      <c r="H240" s="5" t="s">
        <v>97</v>
      </c>
      <c r="I240" s="5"/>
      <c r="J240" s="14">
        <v>5</v>
      </c>
      <c r="K240" s="12" t="s">
        <v>164</v>
      </c>
      <c r="L240" s="6">
        <v>3233.39</v>
      </c>
      <c r="M240" s="20">
        <v>78.668999999999997</v>
      </c>
      <c r="N240" s="21">
        <v>59.811011000000001</v>
      </c>
      <c r="O240" s="6">
        <v>20.277000000000001</v>
      </c>
      <c r="P240" s="7"/>
      <c r="Q240" s="7">
        <v>18.498000000000001</v>
      </c>
      <c r="R240" s="36">
        <v>3.4491888868170804E-2</v>
      </c>
      <c r="S240" s="7">
        <v>18.857996</v>
      </c>
      <c r="T240" s="21">
        <v>133.84</v>
      </c>
      <c r="U240" s="7">
        <v>127.5</v>
      </c>
      <c r="V240" s="7">
        <v>7.0359689999999997</v>
      </c>
      <c r="W240" s="7">
        <v>6.7026750000000002</v>
      </c>
      <c r="X240" s="7">
        <v>11.822031000000001</v>
      </c>
      <c r="Y240" s="7">
        <v>0.33328999999999998</v>
      </c>
      <c r="Z240" s="22">
        <f t="shared" si="4"/>
        <v>1.2985596000000001</v>
      </c>
    </row>
    <row r="241" spans="1:26" x14ac:dyDescent="0.25">
      <c r="A241" s="4">
        <v>238</v>
      </c>
      <c r="B241" s="6">
        <v>2025</v>
      </c>
      <c r="C241" s="6">
        <v>12</v>
      </c>
      <c r="D241" s="6">
        <v>536.29999999999995</v>
      </c>
      <c r="E241" s="6">
        <v>7.02</v>
      </c>
      <c r="F241" s="41">
        <v>0.7</v>
      </c>
      <c r="G241" s="5" t="s">
        <v>93</v>
      </c>
      <c r="H241" s="5" t="s">
        <v>98</v>
      </c>
      <c r="I241" s="5"/>
      <c r="J241" s="14">
        <v>5</v>
      </c>
      <c r="K241" s="12" t="s">
        <v>164</v>
      </c>
      <c r="L241" s="6">
        <v>3234.42</v>
      </c>
      <c r="M241" s="20">
        <v>70.212999999999994</v>
      </c>
      <c r="N241" s="21">
        <v>55.151003000000003</v>
      </c>
      <c r="O241" s="6">
        <v>20.277000000000001</v>
      </c>
      <c r="P241" s="7"/>
      <c r="Q241" s="7">
        <v>17.051000000000002</v>
      </c>
      <c r="R241" s="36">
        <v>3.1793772142457585E-2</v>
      </c>
      <c r="S241" s="7">
        <v>15.062010000000001</v>
      </c>
      <c r="T241" s="21">
        <v>110.42</v>
      </c>
      <c r="U241" s="7">
        <v>111.5</v>
      </c>
      <c r="V241" s="7">
        <v>5.8047789999999999</v>
      </c>
      <c r="W241" s="7">
        <v>5.8615550000000001</v>
      </c>
      <c r="X241" s="7">
        <v>9.2572179999999999</v>
      </c>
      <c r="Y241" s="7">
        <v>-5.6765999999999997E-2</v>
      </c>
      <c r="Z241" s="22">
        <f t="shared" si="4"/>
        <v>1.1969802</v>
      </c>
    </row>
    <row r="242" spans="1:26" x14ac:dyDescent="0.25">
      <c r="A242" s="4">
        <v>239</v>
      </c>
      <c r="B242" s="6">
        <v>2025</v>
      </c>
      <c r="C242" s="6">
        <v>12</v>
      </c>
      <c r="D242" s="6">
        <v>536.29999999999995</v>
      </c>
      <c r="E242" s="6">
        <v>7.02</v>
      </c>
      <c r="F242" s="41">
        <v>0.7</v>
      </c>
      <c r="G242" s="5" t="s">
        <v>93</v>
      </c>
      <c r="H242" s="5" t="s">
        <v>99</v>
      </c>
      <c r="I242" s="5"/>
      <c r="J242" s="14">
        <v>5</v>
      </c>
      <c r="K242" s="12" t="s">
        <v>162</v>
      </c>
      <c r="L242" s="6">
        <v>1976.38</v>
      </c>
      <c r="M242" s="20">
        <v>49.231000000000002</v>
      </c>
      <c r="N242" s="21">
        <v>39.282007999999998</v>
      </c>
      <c r="O242" s="6">
        <v>20.277000000000001</v>
      </c>
      <c r="P242" s="7"/>
      <c r="Q242" s="7">
        <v>19.876000000000001</v>
      </c>
      <c r="R242" s="36">
        <v>3.7061346261420852E-2</v>
      </c>
      <c r="S242" s="7">
        <v>9.9489970000000003</v>
      </c>
      <c r="T242" s="21">
        <v>88.543999999999997</v>
      </c>
      <c r="U242" s="7">
        <v>67.5</v>
      </c>
      <c r="V242" s="7">
        <v>4.6547580000000002</v>
      </c>
      <c r="W242" s="7">
        <v>3.5484749999999998</v>
      </c>
      <c r="X242" s="7">
        <v>5.2942410000000004</v>
      </c>
      <c r="Y242" s="7">
        <v>1.1062799999999999</v>
      </c>
      <c r="Z242" s="22">
        <f t="shared" si="4"/>
        <v>1.3952951999999998</v>
      </c>
    </row>
    <row r="243" spans="1:26" x14ac:dyDescent="0.25">
      <c r="A243" s="4">
        <v>240</v>
      </c>
      <c r="B243" s="6">
        <v>2025</v>
      </c>
      <c r="C243" s="6">
        <v>12</v>
      </c>
      <c r="D243" s="6">
        <v>536.29999999999995</v>
      </c>
      <c r="E243" s="6">
        <v>7.02</v>
      </c>
      <c r="F243" s="41">
        <v>0.7</v>
      </c>
      <c r="G243" s="5" t="s">
        <v>93</v>
      </c>
      <c r="H243" s="5" t="s">
        <v>100</v>
      </c>
      <c r="I243" s="5"/>
      <c r="J243" s="14">
        <v>5</v>
      </c>
      <c r="K243" s="12" t="s">
        <v>162</v>
      </c>
      <c r="L243" s="6">
        <v>1975.01</v>
      </c>
      <c r="M243" s="20">
        <v>43.951999999999998</v>
      </c>
      <c r="N243" s="21">
        <v>33.868994999999998</v>
      </c>
      <c r="O243" s="6">
        <v>20.277000000000001</v>
      </c>
      <c r="P243" s="7"/>
      <c r="Q243" s="7">
        <v>17.149000000000001</v>
      </c>
      <c r="R243" s="36">
        <v>3.1976505687115422E-2</v>
      </c>
      <c r="S243" s="7">
        <v>10.083</v>
      </c>
      <c r="T243" s="21">
        <v>58.988</v>
      </c>
      <c r="U243" s="7">
        <v>63</v>
      </c>
      <c r="V243" s="7">
        <v>3.1009989999999998</v>
      </c>
      <c r="W243" s="7">
        <v>3.3119100000000001</v>
      </c>
      <c r="X243" s="7">
        <v>6.7710900000000001</v>
      </c>
      <c r="Y243" s="7">
        <v>0</v>
      </c>
      <c r="Z243" s="22">
        <f t="shared" si="4"/>
        <v>1.2038598</v>
      </c>
    </row>
    <row r="244" spans="1:26" x14ac:dyDescent="0.25">
      <c r="A244" s="4">
        <v>241</v>
      </c>
      <c r="B244" s="6">
        <v>2025</v>
      </c>
      <c r="C244" s="6">
        <v>12</v>
      </c>
      <c r="D244" s="6">
        <v>536.29999999999995</v>
      </c>
      <c r="E244" s="6">
        <v>7.02</v>
      </c>
      <c r="F244" s="41">
        <v>0.7</v>
      </c>
      <c r="G244" s="5" t="s">
        <v>93</v>
      </c>
      <c r="H244" s="5" t="s">
        <v>101</v>
      </c>
      <c r="I244" s="5"/>
      <c r="J244" s="14">
        <v>5</v>
      </c>
      <c r="K244" s="12" t="s">
        <v>162</v>
      </c>
      <c r="L244" s="6">
        <v>1977.18</v>
      </c>
      <c r="M244" s="20">
        <v>46.396000000000001</v>
      </c>
      <c r="N244" s="21">
        <v>36.548997999999997</v>
      </c>
      <c r="O244" s="6">
        <v>20.277000000000001</v>
      </c>
      <c r="P244" s="7"/>
      <c r="Q244" s="7">
        <v>18.485000000000003</v>
      </c>
      <c r="R244" s="36">
        <v>3.4467648704083545E-2</v>
      </c>
      <c r="S244" s="7">
        <v>9.8470040000000001</v>
      </c>
      <c r="T244" s="21">
        <v>80.891000000000005</v>
      </c>
      <c r="U244" s="7">
        <v>85.013000000000005</v>
      </c>
      <c r="V244" s="7">
        <v>4.25244</v>
      </c>
      <c r="W244" s="7">
        <v>4.4691340000000004</v>
      </c>
      <c r="X244" s="7">
        <v>5.5945590000000003</v>
      </c>
      <c r="Y244" s="7">
        <v>-0.21668999999999999</v>
      </c>
      <c r="Z244" s="22">
        <f t="shared" si="4"/>
        <v>1.297647</v>
      </c>
    </row>
    <row r="245" spans="1:26" x14ac:dyDescent="0.25">
      <c r="A245" s="4">
        <v>242</v>
      </c>
      <c r="B245" s="6">
        <v>2025</v>
      </c>
      <c r="C245" s="6">
        <v>12</v>
      </c>
      <c r="D245" s="6">
        <v>536.29999999999995</v>
      </c>
      <c r="E245" s="6">
        <v>7.02</v>
      </c>
      <c r="F245" s="41">
        <v>0.7</v>
      </c>
      <c r="G245" s="5" t="s">
        <v>93</v>
      </c>
      <c r="H245" s="5" t="s">
        <v>102</v>
      </c>
      <c r="I245" s="5"/>
      <c r="J245" s="14">
        <v>9</v>
      </c>
      <c r="K245" s="12" t="s">
        <v>164</v>
      </c>
      <c r="L245" s="6">
        <v>2081.08</v>
      </c>
      <c r="M245" s="20">
        <v>55.65</v>
      </c>
      <c r="N245" s="21">
        <v>44.276992</v>
      </c>
      <c r="O245" s="6">
        <v>20.277000000000001</v>
      </c>
      <c r="P245" s="7"/>
      <c r="Q245" s="7">
        <v>21.276</v>
      </c>
      <c r="R245" s="36">
        <v>3.9671825470818572E-2</v>
      </c>
      <c r="S245" s="7">
        <v>11.372998000000001</v>
      </c>
      <c r="T245" s="21">
        <v>63.88</v>
      </c>
      <c r="U245" s="7">
        <v>59</v>
      </c>
      <c r="V245" s="7">
        <v>3.3581720000000002</v>
      </c>
      <c r="W245" s="7">
        <v>3.1016300000000001</v>
      </c>
      <c r="X245" s="7">
        <v>8.0148290000000006</v>
      </c>
      <c r="Y245" s="7">
        <v>0.25653999999999999</v>
      </c>
      <c r="Z245" s="22">
        <f t="shared" si="4"/>
        <v>1.4935752</v>
      </c>
    </row>
    <row r="246" spans="1:26" x14ac:dyDescent="0.25">
      <c r="A246" s="4">
        <v>243</v>
      </c>
      <c r="B246" s="6">
        <v>2025</v>
      </c>
      <c r="C246" s="6">
        <v>12</v>
      </c>
      <c r="D246" s="6">
        <v>536.29999999999995</v>
      </c>
      <c r="E246" s="6">
        <v>7.02</v>
      </c>
      <c r="F246" s="41">
        <v>0.7</v>
      </c>
      <c r="G246" s="5" t="s">
        <v>93</v>
      </c>
      <c r="H246" s="5" t="s">
        <v>103</v>
      </c>
      <c r="I246" s="5"/>
      <c r="J246" s="14">
        <v>5</v>
      </c>
      <c r="K246" s="12" t="s">
        <v>162</v>
      </c>
      <c r="L246" s="6">
        <v>1982.77</v>
      </c>
      <c r="M246" s="20">
        <v>48.68</v>
      </c>
      <c r="N246" s="21">
        <v>37.995005999999997</v>
      </c>
      <c r="O246" s="6">
        <v>20.277000000000001</v>
      </c>
      <c r="P246" s="7"/>
      <c r="Q246" s="7">
        <v>19.163</v>
      </c>
      <c r="R246" s="36">
        <v>3.5731866492634726E-2</v>
      </c>
      <c r="S246" s="7">
        <v>10.684995000000001</v>
      </c>
      <c r="T246" s="21">
        <v>84.575000000000003</v>
      </c>
      <c r="U246" s="7">
        <v>80.5</v>
      </c>
      <c r="V246" s="7">
        <v>4.4461079999999997</v>
      </c>
      <c r="W246" s="7">
        <v>4.2318850000000001</v>
      </c>
      <c r="X246" s="7">
        <v>6.238893</v>
      </c>
      <c r="Y246" s="7">
        <v>0.21421799999999999</v>
      </c>
      <c r="Z246" s="22">
        <f t="shared" si="4"/>
        <v>1.3452426</v>
      </c>
    </row>
    <row r="247" spans="1:26" x14ac:dyDescent="0.25">
      <c r="A247" s="4">
        <v>244</v>
      </c>
      <c r="B247" s="6">
        <v>2025</v>
      </c>
      <c r="C247" s="6">
        <v>12</v>
      </c>
      <c r="D247" s="6">
        <v>536.29999999999995</v>
      </c>
      <c r="E247" s="6">
        <v>7.02</v>
      </c>
      <c r="F247" s="41">
        <v>0.7</v>
      </c>
      <c r="G247" s="5" t="s">
        <v>93</v>
      </c>
      <c r="H247" s="5" t="s">
        <v>104</v>
      </c>
      <c r="I247" s="8" t="s">
        <v>138</v>
      </c>
      <c r="J247" s="14">
        <v>9</v>
      </c>
      <c r="K247" s="12" t="s">
        <v>163</v>
      </c>
      <c r="L247" s="6">
        <v>1558.83</v>
      </c>
      <c r="M247" s="20">
        <v>33.932000000000002</v>
      </c>
      <c r="N247" s="21">
        <v>25.532986999999999</v>
      </c>
      <c r="O247" s="6">
        <v>20.277000000000001</v>
      </c>
      <c r="P247" s="7"/>
      <c r="Q247" s="7">
        <v>16.38</v>
      </c>
      <c r="R247" s="36">
        <v>3.0542606749953384E-2</v>
      </c>
      <c r="S247" s="7">
        <v>8.3989980000000006</v>
      </c>
      <c r="T247" s="21">
        <v>42.18</v>
      </c>
      <c r="U247" s="7">
        <v>40.5</v>
      </c>
      <c r="V247" s="7">
        <v>2.217403</v>
      </c>
      <c r="W247" s="7">
        <v>2.1290849999999999</v>
      </c>
      <c r="X247" s="7">
        <v>6.1815959999999999</v>
      </c>
      <c r="Y247" s="7">
        <v>8.8316000000000006E-2</v>
      </c>
      <c r="Z247" s="22">
        <f t="shared" si="4"/>
        <v>1.1498759999999999</v>
      </c>
    </row>
    <row r="248" spans="1:26" x14ac:dyDescent="0.25">
      <c r="A248" s="4">
        <v>245</v>
      </c>
      <c r="B248" s="6">
        <v>2025</v>
      </c>
      <c r="C248" s="6">
        <v>12</v>
      </c>
      <c r="D248" s="6">
        <v>536.29999999999995</v>
      </c>
      <c r="E248" s="6">
        <v>7.02</v>
      </c>
      <c r="F248" s="41">
        <v>0.7</v>
      </c>
      <c r="G248" s="5" t="s">
        <v>93</v>
      </c>
      <c r="H248" s="5" t="s">
        <v>104</v>
      </c>
      <c r="I248" s="8" t="s">
        <v>147</v>
      </c>
      <c r="J248" s="14">
        <v>9</v>
      </c>
      <c r="K248" s="12" t="s">
        <v>163</v>
      </c>
      <c r="L248" s="6">
        <v>2092.7600000000002</v>
      </c>
      <c r="M248" s="20">
        <v>42.218000000000004</v>
      </c>
      <c r="N248" s="21">
        <v>31.725000999999999</v>
      </c>
      <c r="O248" s="6">
        <v>20.277000000000001</v>
      </c>
      <c r="P248" s="7"/>
      <c r="Q248" s="7">
        <v>15.159000000000001</v>
      </c>
      <c r="R248" s="36">
        <v>2.8265895953757229E-2</v>
      </c>
      <c r="S248" s="7">
        <v>10.493007</v>
      </c>
      <c r="T248" s="21">
        <v>73.09</v>
      </c>
      <c r="U248" s="7">
        <v>56</v>
      </c>
      <c r="V248" s="7">
        <v>3.8423409999999998</v>
      </c>
      <c r="W248" s="7">
        <v>2.9439199999999999</v>
      </c>
      <c r="X248" s="7">
        <v>6.650658</v>
      </c>
      <c r="Y248" s="7">
        <v>0.898428</v>
      </c>
      <c r="Z248" s="22">
        <f t="shared" si="4"/>
        <v>1.0641617999999999</v>
      </c>
    </row>
    <row r="249" spans="1:26" x14ac:dyDescent="0.25">
      <c r="A249" s="4">
        <v>246</v>
      </c>
      <c r="B249" s="6">
        <v>2025</v>
      </c>
      <c r="C249" s="6">
        <v>12</v>
      </c>
      <c r="D249" s="6">
        <v>536.29999999999995</v>
      </c>
      <c r="E249" s="6">
        <v>7.02</v>
      </c>
      <c r="F249" s="41">
        <v>0.7</v>
      </c>
      <c r="G249" s="5" t="s">
        <v>93</v>
      </c>
      <c r="H249" s="5" t="s">
        <v>104</v>
      </c>
      <c r="I249" s="8" t="s">
        <v>148</v>
      </c>
      <c r="J249" s="14">
        <v>9</v>
      </c>
      <c r="K249" s="12" t="s">
        <v>163</v>
      </c>
      <c r="L249" s="6">
        <v>1550.98</v>
      </c>
      <c r="M249" s="20">
        <v>36.756999999999998</v>
      </c>
      <c r="N249" s="21">
        <v>27.413993999999999</v>
      </c>
      <c r="O249" s="6">
        <v>20.277000000000001</v>
      </c>
      <c r="P249" s="7"/>
      <c r="Q249" s="7">
        <v>17.675000000000001</v>
      </c>
      <c r="R249" s="36">
        <v>3.2957300018646281E-2</v>
      </c>
      <c r="S249" s="7">
        <v>9.343</v>
      </c>
      <c r="T249" s="21">
        <v>63.07</v>
      </c>
      <c r="U249" s="7">
        <v>52</v>
      </c>
      <c r="V249" s="7">
        <v>3.3155899999999998</v>
      </c>
      <c r="W249" s="7">
        <v>2.7336399999999998</v>
      </c>
      <c r="X249" s="7">
        <v>6.027412</v>
      </c>
      <c r="Y249" s="7">
        <v>0.58194999999999997</v>
      </c>
      <c r="Z249" s="22">
        <f t="shared" si="4"/>
        <v>1.2407849999999998</v>
      </c>
    </row>
    <row r="250" spans="1:26" x14ac:dyDescent="0.25">
      <c r="A250" s="4">
        <v>247</v>
      </c>
      <c r="B250" s="6">
        <v>2025</v>
      </c>
      <c r="C250" s="6">
        <v>12</v>
      </c>
      <c r="D250" s="6">
        <v>536.29999999999995</v>
      </c>
      <c r="E250" s="6">
        <v>7.02</v>
      </c>
      <c r="F250" s="41">
        <v>0.7</v>
      </c>
      <c r="G250" s="5" t="s">
        <v>93</v>
      </c>
      <c r="H250" s="5" t="s">
        <v>105</v>
      </c>
      <c r="I250" s="8" t="s">
        <v>138</v>
      </c>
      <c r="J250" s="14">
        <v>9</v>
      </c>
      <c r="K250" s="12" t="s">
        <v>163</v>
      </c>
      <c r="L250" s="6">
        <v>1539.27</v>
      </c>
      <c r="M250" s="20">
        <v>34.875999999999998</v>
      </c>
      <c r="N250" s="21">
        <v>26.438003999999999</v>
      </c>
      <c r="O250" s="6">
        <v>20.277000000000001</v>
      </c>
      <c r="P250" s="7"/>
      <c r="Q250" s="7">
        <v>17.176000000000002</v>
      </c>
      <c r="R250" s="36">
        <v>3.2026850643296668E-2</v>
      </c>
      <c r="S250" s="7">
        <v>8.4379919999999995</v>
      </c>
      <c r="T250" s="21">
        <v>36.08</v>
      </c>
      <c r="U250" s="7">
        <v>52.5</v>
      </c>
      <c r="V250" s="7">
        <v>1.8967259999999999</v>
      </c>
      <c r="W250" s="7">
        <v>2.759925</v>
      </c>
      <c r="X250" s="7">
        <v>6.5412759999999999</v>
      </c>
      <c r="Y250" s="7">
        <v>-0.86320699999999995</v>
      </c>
      <c r="Z250" s="22">
        <f t="shared" si="4"/>
        <v>1.2057552</v>
      </c>
    </row>
    <row r="251" spans="1:26" x14ac:dyDescent="0.25">
      <c r="A251" s="4">
        <v>248</v>
      </c>
      <c r="B251" s="6">
        <v>2025</v>
      </c>
      <c r="C251" s="6">
        <v>12</v>
      </c>
      <c r="D251" s="6">
        <v>536.29999999999995</v>
      </c>
      <c r="E251" s="6">
        <v>7.02</v>
      </c>
      <c r="F251" s="41">
        <v>0.7</v>
      </c>
      <c r="G251" s="5" t="s">
        <v>93</v>
      </c>
      <c r="H251" s="5" t="s">
        <v>105</v>
      </c>
      <c r="I251" s="8" t="s">
        <v>147</v>
      </c>
      <c r="J251" s="14">
        <v>9</v>
      </c>
      <c r="K251" s="12" t="s">
        <v>163</v>
      </c>
      <c r="L251" s="6">
        <v>2091.62</v>
      </c>
      <c r="M251" s="20">
        <v>42.024999999999999</v>
      </c>
      <c r="N251" s="21">
        <v>29.803004999999999</v>
      </c>
      <c r="O251" s="6">
        <v>20.277000000000001</v>
      </c>
      <c r="P251" s="7"/>
      <c r="Q251" s="7">
        <v>14.248999999999999</v>
      </c>
      <c r="R251" s="36">
        <v>2.6569084467648704E-2</v>
      </c>
      <c r="S251" s="7">
        <v>12.222003000000001</v>
      </c>
      <c r="T251" s="21">
        <v>66.650000000000006</v>
      </c>
      <c r="U251" s="7">
        <v>57</v>
      </c>
      <c r="V251" s="7">
        <v>3.5037910000000001</v>
      </c>
      <c r="W251" s="7">
        <v>2.9964900000000001</v>
      </c>
      <c r="X251" s="7">
        <v>8.7182099999999991</v>
      </c>
      <c r="Y251" s="7">
        <v>0.50730399999999998</v>
      </c>
      <c r="Z251" s="22">
        <f t="shared" si="4"/>
        <v>1.0002797999999999</v>
      </c>
    </row>
    <row r="252" spans="1:26" x14ac:dyDescent="0.25">
      <c r="A252" s="4">
        <v>249</v>
      </c>
      <c r="B252" s="6">
        <v>2025</v>
      </c>
      <c r="C252" s="6">
        <v>12</v>
      </c>
      <c r="D252" s="6">
        <v>536.29999999999995</v>
      </c>
      <c r="E252" s="6">
        <v>7.02</v>
      </c>
      <c r="F252" s="41">
        <v>0.7</v>
      </c>
      <c r="G252" s="5" t="s">
        <v>93</v>
      </c>
      <c r="H252" s="5" t="s">
        <v>105</v>
      </c>
      <c r="I252" s="8" t="s">
        <v>148</v>
      </c>
      <c r="J252" s="14">
        <v>9</v>
      </c>
      <c r="K252" s="12" t="s">
        <v>163</v>
      </c>
      <c r="L252" s="6">
        <v>1538.75</v>
      </c>
      <c r="M252" s="20">
        <v>35.055</v>
      </c>
      <c r="N252" s="21">
        <v>26.112994</v>
      </c>
      <c r="O252" s="6">
        <v>20.277000000000001</v>
      </c>
      <c r="P252" s="7"/>
      <c r="Q252" s="7">
        <v>16.97</v>
      </c>
      <c r="R252" s="36">
        <v>3.1642737273913854E-2</v>
      </c>
      <c r="S252" s="7">
        <v>8.9419869999999992</v>
      </c>
      <c r="T252" s="21">
        <v>50.08</v>
      </c>
      <c r="U252" s="7">
        <v>54.5</v>
      </c>
      <c r="V252" s="7">
        <v>2.6327060000000002</v>
      </c>
      <c r="W252" s="7">
        <v>2.865065</v>
      </c>
      <c r="X252" s="7">
        <v>6.3092949999999997</v>
      </c>
      <c r="Y252" s="7">
        <v>-0.232372</v>
      </c>
      <c r="Z252" s="22">
        <f t="shared" si="4"/>
        <v>1.1912939999999999</v>
      </c>
    </row>
    <row r="253" spans="1:26" x14ac:dyDescent="0.25">
      <c r="A253" s="4">
        <v>250</v>
      </c>
      <c r="B253" s="6">
        <v>2025</v>
      </c>
      <c r="C253" s="6">
        <v>12</v>
      </c>
      <c r="D253" s="6">
        <v>536.29999999999995</v>
      </c>
      <c r="E253" s="6">
        <v>7.02</v>
      </c>
      <c r="F253" s="41">
        <v>0.7</v>
      </c>
      <c r="G253" s="5" t="s">
        <v>93</v>
      </c>
      <c r="H253" s="5" t="s">
        <v>106</v>
      </c>
      <c r="I253" s="5"/>
      <c r="J253" s="14">
        <v>9</v>
      </c>
      <c r="K253" s="12" t="s">
        <v>167</v>
      </c>
      <c r="L253" s="6">
        <v>4958.88</v>
      </c>
      <c r="M253" s="20">
        <v>115.496</v>
      </c>
      <c r="N253" s="21">
        <v>83.070006000000006</v>
      </c>
      <c r="O253" s="6">
        <v>20.277000000000001</v>
      </c>
      <c r="P253" s="7"/>
      <c r="Q253" s="7">
        <v>16.751999999999999</v>
      </c>
      <c r="R253" s="36">
        <v>3.1236248368450494E-2</v>
      </c>
      <c r="S253" s="7">
        <v>32.426000000000002</v>
      </c>
      <c r="T253" s="21">
        <v>127.28</v>
      </c>
      <c r="U253" s="7">
        <v>119.5</v>
      </c>
      <c r="V253" s="7">
        <v>6.6911100000000001</v>
      </c>
      <c r="W253" s="7">
        <v>6.2821150000000001</v>
      </c>
      <c r="X253" s="7">
        <v>25.734897</v>
      </c>
      <c r="Y253" s="7">
        <v>0</v>
      </c>
      <c r="Z253" s="22">
        <f t="shared" si="4"/>
        <v>1.1759903999999999</v>
      </c>
    </row>
    <row r="254" spans="1:26" x14ac:dyDescent="0.25">
      <c r="A254" s="4">
        <v>251</v>
      </c>
      <c r="B254" s="6">
        <v>2025</v>
      </c>
      <c r="C254" s="6">
        <v>12</v>
      </c>
      <c r="D254" s="6">
        <v>536.29999999999995</v>
      </c>
      <c r="E254" s="6">
        <v>7.02</v>
      </c>
      <c r="F254" s="41">
        <v>0.7</v>
      </c>
      <c r="G254" s="5" t="s">
        <v>93</v>
      </c>
      <c r="H254" s="5" t="s">
        <v>107</v>
      </c>
      <c r="I254" s="5"/>
      <c r="J254" s="14">
        <v>9</v>
      </c>
      <c r="K254" s="12" t="s">
        <v>167</v>
      </c>
      <c r="L254" s="6">
        <v>4975.6400000000003</v>
      </c>
      <c r="M254" s="20">
        <v>128.607</v>
      </c>
      <c r="N254" s="21">
        <v>92.885998000000001</v>
      </c>
      <c r="O254" s="6">
        <v>20.277000000000001</v>
      </c>
      <c r="P254" s="7"/>
      <c r="Q254" s="7">
        <v>18.667999999999999</v>
      </c>
      <c r="R254" s="36">
        <v>3.4808875629311953E-2</v>
      </c>
      <c r="S254" s="7">
        <v>35.720999999999997</v>
      </c>
      <c r="T254" s="21">
        <v>158.56</v>
      </c>
      <c r="U254" s="7">
        <v>152.00399999999999</v>
      </c>
      <c r="V254" s="7">
        <v>8.3354990000000004</v>
      </c>
      <c r="W254" s="7">
        <v>7.99085</v>
      </c>
      <c r="X254" s="7">
        <v>27.385496</v>
      </c>
      <c r="Y254" s="7">
        <v>0</v>
      </c>
      <c r="Z254" s="22">
        <f t="shared" si="4"/>
        <v>1.3104935999999998</v>
      </c>
    </row>
    <row r="255" spans="1:26" x14ac:dyDescent="0.25">
      <c r="A255" s="4">
        <v>252</v>
      </c>
      <c r="B255" s="6">
        <v>2025</v>
      </c>
      <c r="C255" s="6">
        <v>12</v>
      </c>
      <c r="D255" s="6">
        <v>536.29999999999995</v>
      </c>
      <c r="E255" s="6">
        <v>7.02</v>
      </c>
      <c r="F255" s="41">
        <v>0.7</v>
      </c>
      <c r="G255" s="5" t="s">
        <v>108</v>
      </c>
      <c r="H255" s="5" t="s">
        <v>21</v>
      </c>
      <c r="I255" s="5"/>
      <c r="J255" s="14">
        <v>9</v>
      </c>
      <c r="K255" s="12" t="s">
        <v>162</v>
      </c>
      <c r="L255" s="6">
        <v>2649.89</v>
      </c>
      <c r="M255" s="20">
        <v>54.41</v>
      </c>
      <c r="N255" s="21">
        <v>43.916004000000001</v>
      </c>
      <c r="O255" s="6">
        <v>20.277000000000001</v>
      </c>
      <c r="P255" s="7"/>
      <c r="Q255" s="7">
        <v>16.573</v>
      </c>
      <c r="R255" s="36">
        <v>3.0902479955248932E-2</v>
      </c>
      <c r="S255" s="7">
        <v>10.494001000000001</v>
      </c>
      <c r="T255" s="21">
        <v>73.582999999999998</v>
      </c>
      <c r="U255" s="7">
        <v>70</v>
      </c>
      <c r="V255" s="7">
        <v>3.868258</v>
      </c>
      <c r="W255" s="7">
        <v>3.6798999999999999</v>
      </c>
      <c r="X255" s="7">
        <v>6.6257409999999997</v>
      </c>
      <c r="Y255" s="7">
        <v>0.188359</v>
      </c>
      <c r="Z255" s="22">
        <f t="shared" si="4"/>
        <v>1.1634245999999999</v>
      </c>
    </row>
    <row r="256" spans="1:26" x14ac:dyDescent="0.25">
      <c r="A256" s="4">
        <v>253</v>
      </c>
      <c r="B256" s="6">
        <v>2025</v>
      </c>
      <c r="C256" s="6">
        <v>12</v>
      </c>
      <c r="D256" s="6">
        <v>536.29999999999995</v>
      </c>
      <c r="E256" s="6">
        <v>7.02</v>
      </c>
      <c r="F256" s="41">
        <v>0.7</v>
      </c>
      <c r="G256" s="5" t="s">
        <v>108</v>
      </c>
      <c r="H256" s="5" t="s">
        <v>67</v>
      </c>
      <c r="I256" s="5"/>
      <c r="J256" s="14">
        <v>5</v>
      </c>
      <c r="K256" s="12" t="s">
        <v>164</v>
      </c>
      <c r="L256" s="6">
        <v>1098.55</v>
      </c>
      <c r="M256" s="20">
        <v>25.545000000000002</v>
      </c>
      <c r="N256" s="21">
        <v>18.094999999999999</v>
      </c>
      <c r="O256" s="6">
        <v>20.277000000000001</v>
      </c>
      <c r="P256" s="7"/>
      <c r="Q256" s="7">
        <v>16.472000000000001</v>
      </c>
      <c r="R256" s="36">
        <v>3.0714152526570955E-2</v>
      </c>
      <c r="S256" s="7">
        <v>7.4500039999999998</v>
      </c>
      <c r="T256" s="21">
        <v>52.222000000000001</v>
      </c>
      <c r="U256" s="7">
        <v>53.28</v>
      </c>
      <c r="V256" s="7">
        <v>2.7453110000000001</v>
      </c>
      <c r="W256" s="7">
        <v>2.8009300000000001</v>
      </c>
      <c r="X256" s="7">
        <v>4.7046890000000001</v>
      </c>
      <c r="Y256" s="7">
        <v>-5.5614999999999998E-2</v>
      </c>
      <c r="Z256" s="22">
        <f t="shared" si="4"/>
        <v>1.1563344</v>
      </c>
    </row>
    <row r="257" spans="1:26" x14ac:dyDescent="0.25">
      <c r="A257" s="4">
        <v>254</v>
      </c>
      <c r="B257" s="6">
        <v>2025</v>
      </c>
      <c r="C257" s="6">
        <v>12</v>
      </c>
      <c r="D257" s="6">
        <v>536.29999999999995</v>
      </c>
      <c r="E257" s="6">
        <v>7.02</v>
      </c>
      <c r="F257" s="41">
        <v>0.7</v>
      </c>
      <c r="G257" s="5" t="s">
        <v>108</v>
      </c>
      <c r="H257" s="5" t="s">
        <v>109</v>
      </c>
      <c r="I257" s="5"/>
      <c r="J257" s="14">
        <v>5</v>
      </c>
      <c r="K257" s="12" t="s">
        <v>164</v>
      </c>
      <c r="L257" s="6">
        <v>1071.45</v>
      </c>
      <c r="M257" s="20">
        <v>27.533000000000001</v>
      </c>
      <c r="N257" s="21">
        <v>19.847000000000001</v>
      </c>
      <c r="O257" s="6">
        <v>20.277000000000001</v>
      </c>
      <c r="P257" s="7"/>
      <c r="Q257" s="7">
        <v>18.523</v>
      </c>
      <c r="R257" s="36">
        <v>3.4538504568338617E-2</v>
      </c>
      <c r="S257" s="7">
        <v>7.6859970000000004</v>
      </c>
      <c r="T257" s="21">
        <v>54.112000000000002</v>
      </c>
      <c r="U257" s="7">
        <v>38</v>
      </c>
      <c r="V257" s="7">
        <v>2.844668</v>
      </c>
      <c r="W257" s="7">
        <v>1.99766</v>
      </c>
      <c r="X257" s="7">
        <v>4.8413320000000004</v>
      </c>
      <c r="Y257" s="7">
        <v>0.84700500000000001</v>
      </c>
      <c r="Z257" s="22">
        <f t="shared" si="4"/>
        <v>1.3003145999999999</v>
      </c>
    </row>
    <row r="258" spans="1:26" x14ac:dyDescent="0.25">
      <c r="A258" s="4">
        <v>255</v>
      </c>
      <c r="B258" s="6">
        <v>2025</v>
      </c>
      <c r="C258" s="6">
        <v>12</v>
      </c>
      <c r="D258" s="6">
        <v>536.29999999999995</v>
      </c>
      <c r="E258" s="6">
        <v>7.02</v>
      </c>
      <c r="F258" s="41">
        <v>0.7</v>
      </c>
      <c r="G258" s="5" t="s">
        <v>108</v>
      </c>
      <c r="H258" s="5" t="s">
        <v>40</v>
      </c>
      <c r="I258" s="5"/>
      <c r="J258" s="14">
        <v>5</v>
      </c>
      <c r="K258" s="12" t="s">
        <v>164</v>
      </c>
      <c r="L258" s="6">
        <v>1950.1</v>
      </c>
      <c r="M258" s="20">
        <v>51.695999999999998</v>
      </c>
      <c r="N258" s="21">
        <v>39.733005000000006</v>
      </c>
      <c r="O258" s="6">
        <v>20.277000000000001</v>
      </c>
      <c r="P258" s="7"/>
      <c r="Q258" s="7">
        <v>19.440000000000001</v>
      </c>
      <c r="R258" s="36">
        <v>3.6248368450494131E-2</v>
      </c>
      <c r="S258" s="7">
        <v>11.963001</v>
      </c>
      <c r="T258" s="21">
        <v>81.561999999999998</v>
      </c>
      <c r="U258" s="7">
        <v>94</v>
      </c>
      <c r="V258" s="7">
        <v>4.2877140000000002</v>
      </c>
      <c r="W258" s="7">
        <v>4.9415800000000001</v>
      </c>
      <c r="X258" s="7">
        <v>7.6752859999999998</v>
      </c>
      <c r="Y258" s="7">
        <v>-0.65386500000000003</v>
      </c>
      <c r="Z258" s="22">
        <f t="shared" si="4"/>
        <v>1.3646879999999999</v>
      </c>
    </row>
    <row r="259" spans="1:26" x14ac:dyDescent="0.25">
      <c r="A259" s="4">
        <v>256</v>
      </c>
      <c r="B259" s="6">
        <v>2025</v>
      </c>
      <c r="C259" s="6">
        <v>12</v>
      </c>
      <c r="D259" s="6">
        <v>536.29999999999995</v>
      </c>
      <c r="E259" s="6">
        <v>7.02</v>
      </c>
      <c r="F259" s="41">
        <v>0.7</v>
      </c>
      <c r="G259" s="5" t="s">
        <v>108</v>
      </c>
      <c r="H259" s="5" t="s">
        <v>68</v>
      </c>
      <c r="I259" s="5"/>
      <c r="J259" s="14">
        <v>5</v>
      </c>
      <c r="K259" s="12" t="s">
        <v>164</v>
      </c>
      <c r="L259" s="6">
        <v>2714.74</v>
      </c>
      <c r="M259" s="20">
        <v>67.02</v>
      </c>
      <c r="N259" s="21">
        <v>52.243009000000001</v>
      </c>
      <c r="O259" s="6">
        <v>20.277000000000001</v>
      </c>
      <c r="P259" s="7"/>
      <c r="Q259" s="7">
        <v>19.244</v>
      </c>
      <c r="R259" s="36">
        <v>3.588290136117845E-2</v>
      </c>
      <c r="S259" s="7">
        <v>14.776992999999999</v>
      </c>
      <c r="T259" s="21">
        <v>118.2</v>
      </c>
      <c r="U259" s="7">
        <v>134.5</v>
      </c>
      <c r="V259" s="7">
        <v>6.2137739999999999</v>
      </c>
      <c r="W259" s="7">
        <v>7.070665</v>
      </c>
      <c r="X259" s="7">
        <v>8.5632249999999992</v>
      </c>
      <c r="Y259" s="7">
        <v>-0.85689800000000005</v>
      </c>
      <c r="Z259" s="22">
        <f t="shared" si="4"/>
        <v>1.3509287999999997</v>
      </c>
    </row>
    <row r="260" spans="1:26" x14ac:dyDescent="0.25">
      <c r="A260" s="4">
        <v>257</v>
      </c>
      <c r="B260" s="6">
        <v>2025</v>
      </c>
      <c r="C260" s="6">
        <v>12</v>
      </c>
      <c r="D260" s="6">
        <v>536.29999999999995</v>
      </c>
      <c r="E260" s="6">
        <v>7.02</v>
      </c>
      <c r="F260" s="41">
        <v>0.7</v>
      </c>
      <c r="G260" s="5" t="s">
        <v>108</v>
      </c>
      <c r="H260" s="5" t="s">
        <v>41</v>
      </c>
      <c r="I260" s="5"/>
      <c r="J260" s="14">
        <v>5</v>
      </c>
      <c r="K260" s="12" t="s">
        <v>164</v>
      </c>
      <c r="L260" s="6">
        <v>1100.0999999999999</v>
      </c>
      <c r="M260" s="20">
        <v>28.317</v>
      </c>
      <c r="N260" s="21">
        <v>21.746005</v>
      </c>
      <c r="O260" s="6">
        <v>20.277000000000001</v>
      </c>
      <c r="P260" s="7"/>
      <c r="Q260" s="7">
        <v>19.766999999999999</v>
      </c>
      <c r="R260" s="36">
        <v>3.6858101808689168E-2</v>
      </c>
      <c r="S260" s="7">
        <v>6.5710030000000001</v>
      </c>
      <c r="T260" s="21">
        <v>32.703000000000003</v>
      </c>
      <c r="U260" s="7">
        <v>39.5</v>
      </c>
      <c r="V260" s="7">
        <v>1.7191970000000001</v>
      </c>
      <c r="W260" s="7">
        <v>2.0765150000000001</v>
      </c>
      <c r="X260" s="7">
        <v>4.8518039999999996</v>
      </c>
      <c r="Y260" s="7">
        <v>-0.35731499999999999</v>
      </c>
      <c r="Z260" s="22">
        <f t="shared" si="4"/>
        <v>1.3876433999999997</v>
      </c>
    </row>
    <row r="261" spans="1:26" x14ac:dyDescent="0.25">
      <c r="A261" s="4">
        <v>258</v>
      </c>
      <c r="B261" s="6">
        <v>2025</v>
      </c>
      <c r="C261" s="6">
        <v>12</v>
      </c>
      <c r="D261" s="6">
        <v>536.29999999999995</v>
      </c>
      <c r="E261" s="6">
        <v>7.02</v>
      </c>
      <c r="F261" s="41">
        <v>0.7</v>
      </c>
      <c r="G261" s="5" t="s">
        <v>108</v>
      </c>
      <c r="H261" s="5" t="s">
        <v>42</v>
      </c>
      <c r="I261" s="5"/>
      <c r="J261" s="14">
        <v>9</v>
      </c>
      <c r="K261" s="12" t="s">
        <v>164</v>
      </c>
      <c r="L261" s="6">
        <v>1073.56</v>
      </c>
      <c r="M261" s="20">
        <v>27.248000000000001</v>
      </c>
      <c r="N261" s="21">
        <v>21.394000999999999</v>
      </c>
      <c r="O261" s="6">
        <v>20.277000000000001</v>
      </c>
      <c r="P261" s="7"/>
      <c r="Q261" s="7">
        <v>19.928000000000001</v>
      </c>
      <c r="R261" s="36">
        <v>3.7158306917769911E-2</v>
      </c>
      <c r="S261" s="7">
        <v>5.8540000000000001</v>
      </c>
      <c r="T261" s="21">
        <v>26.518000000000001</v>
      </c>
      <c r="U261" s="7">
        <v>16</v>
      </c>
      <c r="V261" s="7">
        <v>1.3940509999999999</v>
      </c>
      <c r="W261" s="7">
        <v>0.84111999999999998</v>
      </c>
      <c r="X261" s="7">
        <v>4.4599500000000001</v>
      </c>
      <c r="Y261" s="7">
        <v>0</v>
      </c>
      <c r="Z261" s="22">
        <f t="shared" si="4"/>
        <v>1.3989455999999998</v>
      </c>
    </row>
    <row r="262" spans="1:26" x14ac:dyDescent="0.25">
      <c r="A262" s="4">
        <v>259</v>
      </c>
      <c r="B262" s="6">
        <v>2025</v>
      </c>
      <c r="C262" s="6">
        <v>12</v>
      </c>
      <c r="D262" s="6">
        <v>536.29999999999995</v>
      </c>
      <c r="E262" s="6">
        <v>7.02</v>
      </c>
      <c r="F262" s="41">
        <v>0.7</v>
      </c>
      <c r="G262" s="5" t="s">
        <v>108</v>
      </c>
      <c r="H262" s="5" t="s">
        <v>22</v>
      </c>
      <c r="I262" s="5"/>
      <c r="J262" s="17">
        <v>5</v>
      </c>
      <c r="K262" s="24" t="s">
        <v>164</v>
      </c>
      <c r="L262" s="6">
        <v>2123.29</v>
      </c>
      <c r="M262" s="20">
        <v>52.078000000000003</v>
      </c>
      <c r="N262" s="21">
        <v>38.189998000000003</v>
      </c>
      <c r="O262" s="6">
        <v>20.277000000000001</v>
      </c>
      <c r="P262" s="7"/>
      <c r="Q262" s="7">
        <v>17.985999999999997</v>
      </c>
      <c r="R262" s="36">
        <v>3.3537199328733912E-2</v>
      </c>
      <c r="S262" s="7">
        <v>13.888</v>
      </c>
      <c r="T262" s="21">
        <v>78.45</v>
      </c>
      <c r="U262" s="7">
        <v>84</v>
      </c>
      <c r="V262" s="7">
        <v>4.124117</v>
      </c>
      <c r="W262" s="7">
        <v>4.4158799999999996</v>
      </c>
      <c r="X262" s="7">
        <v>9.7638839999999991</v>
      </c>
      <c r="Y262" s="7">
        <v>-0.29176299999999999</v>
      </c>
      <c r="Z262" s="22">
        <f t="shared" si="4"/>
        <v>1.2626171999999998</v>
      </c>
    </row>
    <row r="263" spans="1:26" x14ac:dyDescent="0.25">
      <c r="A263" s="4">
        <v>260</v>
      </c>
      <c r="B263" s="6">
        <v>2025</v>
      </c>
      <c r="C263" s="6">
        <v>12</v>
      </c>
      <c r="D263" s="6">
        <v>536.29999999999995</v>
      </c>
      <c r="E263" s="6">
        <v>7.02</v>
      </c>
      <c r="F263" s="41">
        <v>0.7</v>
      </c>
      <c r="G263" s="5" t="s">
        <v>108</v>
      </c>
      <c r="H263" s="5" t="s">
        <v>43</v>
      </c>
      <c r="I263" s="5"/>
      <c r="J263" s="11">
        <v>5</v>
      </c>
      <c r="K263" s="24" t="s">
        <v>165</v>
      </c>
      <c r="L263" s="6">
        <v>2726.55</v>
      </c>
      <c r="M263" s="20">
        <v>64.959999999999994</v>
      </c>
      <c r="N263" s="21">
        <v>48.260995999999999</v>
      </c>
      <c r="O263" s="6">
        <v>20.277000000000001</v>
      </c>
      <c r="P263" s="7"/>
      <c r="Q263" s="7">
        <v>17.7</v>
      </c>
      <c r="R263" s="36">
        <v>3.30039157188141E-2</v>
      </c>
      <c r="S263" s="7">
        <v>16.698995</v>
      </c>
      <c r="T263" s="21">
        <v>115.84</v>
      </c>
      <c r="U263" s="7">
        <v>99.5</v>
      </c>
      <c r="V263" s="7">
        <v>6.089709</v>
      </c>
      <c r="W263" s="7">
        <v>5.230715</v>
      </c>
      <c r="X263" s="7">
        <v>10.609291000000001</v>
      </c>
      <c r="Y263" s="7">
        <v>0.858989</v>
      </c>
      <c r="Z263" s="22">
        <f t="shared" si="4"/>
        <v>1.24254</v>
      </c>
    </row>
    <row r="264" spans="1:26" x14ac:dyDescent="0.25">
      <c r="A264" s="4">
        <v>261</v>
      </c>
      <c r="B264" s="6">
        <v>2025</v>
      </c>
      <c r="C264" s="6">
        <v>12</v>
      </c>
      <c r="D264" s="6">
        <v>536.29999999999995</v>
      </c>
      <c r="E264" s="6">
        <v>7.02</v>
      </c>
      <c r="F264" s="41">
        <v>0.7</v>
      </c>
      <c r="G264" s="5" t="s">
        <v>108</v>
      </c>
      <c r="H264" s="5" t="s">
        <v>24</v>
      </c>
      <c r="I264" s="5"/>
      <c r="J264" s="18">
        <v>5</v>
      </c>
      <c r="K264" s="24" t="s">
        <v>167</v>
      </c>
      <c r="L264" s="6">
        <v>663.63</v>
      </c>
      <c r="M264" s="20">
        <v>14.081</v>
      </c>
      <c r="N264" s="21">
        <v>10.385999</v>
      </c>
      <c r="O264" s="6">
        <v>20.277000000000001</v>
      </c>
      <c r="P264" s="7"/>
      <c r="Q264" s="7">
        <v>15.29</v>
      </c>
      <c r="R264" s="36">
        <v>2.8510162222636585E-2</v>
      </c>
      <c r="S264" s="7">
        <v>3.6949990000000001</v>
      </c>
      <c r="T264" s="21">
        <v>16.02</v>
      </c>
      <c r="U264" s="7">
        <v>17</v>
      </c>
      <c r="V264" s="7">
        <v>0.842171</v>
      </c>
      <c r="W264" s="7">
        <v>0.89368999999999998</v>
      </c>
      <c r="X264" s="7">
        <v>2.8528289999999998</v>
      </c>
      <c r="Y264" s="7">
        <v>-5.1520000000000003E-2</v>
      </c>
      <c r="Z264" s="22">
        <f t="shared" si="4"/>
        <v>1.0733579999999998</v>
      </c>
    </row>
    <row r="265" spans="1:26" x14ac:dyDescent="0.25">
      <c r="A265" s="4">
        <v>262</v>
      </c>
      <c r="B265" s="6">
        <v>2025</v>
      </c>
      <c r="C265" s="6">
        <v>12</v>
      </c>
      <c r="D265" s="6">
        <v>536.29999999999995</v>
      </c>
      <c r="E265" s="6">
        <v>7.02</v>
      </c>
      <c r="F265" s="41">
        <v>0.7</v>
      </c>
      <c r="G265" s="5" t="s">
        <v>108</v>
      </c>
      <c r="H265" s="5" t="s">
        <v>25</v>
      </c>
      <c r="I265" s="5"/>
      <c r="J265" s="19">
        <v>5</v>
      </c>
      <c r="K265" s="24" t="s">
        <v>164</v>
      </c>
      <c r="L265" s="6">
        <v>1099.6500000000001</v>
      </c>
      <c r="M265" s="20">
        <v>25.786000000000001</v>
      </c>
      <c r="N265" s="21">
        <v>18.974004999999998</v>
      </c>
      <c r="O265" s="6">
        <v>20.277000000000001</v>
      </c>
      <c r="P265" s="7"/>
      <c r="Q265" s="7">
        <v>17.254999999999999</v>
      </c>
      <c r="R265" s="36">
        <v>3.2174156255826966E-2</v>
      </c>
      <c r="S265" s="7">
        <v>6.811998</v>
      </c>
      <c r="T265" s="21">
        <v>39.783000000000001</v>
      </c>
      <c r="U265" s="7">
        <v>32.5</v>
      </c>
      <c r="V265" s="7">
        <v>2.0913919999999999</v>
      </c>
      <c r="W265" s="7">
        <v>1.7085250000000001</v>
      </c>
      <c r="X265" s="7">
        <v>4.7206080000000004</v>
      </c>
      <c r="Y265" s="7">
        <v>0.38286500000000001</v>
      </c>
      <c r="Z265" s="22">
        <f t="shared" si="4"/>
        <v>1.2113009999999997</v>
      </c>
    </row>
    <row r="266" spans="1:26" x14ac:dyDescent="0.25">
      <c r="A266" s="4">
        <v>263</v>
      </c>
      <c r="B266" s="6">
        <v>2025</v>
      </c>
      <c r="C266" s="6">
        <v>12</v>
      </c>
      <c r="D266" s="6">
        <v>536.29999999999995</v>
      </c>
      <c r="E266" s="6">
        <v>7.02</v>
      </c>
      <c r="F266" s="41">
        <v>0.7</v>
      </c>
      <c r="G266" s="5" t="s">
        <v>108</v>
      </c>
      <c r="H266" s="5" t="s">
        <v>26</v>
      </c>
      <c r="I266" s="5"/>
      <c r="J266" s="11">
        <v>9</v>
      </c>
      <c r="K266" s="24" t="s">
        <v>165</v>
      </c>
      <c r="L266" s="6">
        <v>1370.36</v>
      </c>
      <c r="M266" s="20">
        <v>32.241999999999997</v>
      </c>
      <c r="N266" s="21">
        <v>25.077002</v>
      </c>
      <c r="O266" s="6">
        <v>20.277000000000001</v>
      </c>
      <c r="P266" s="7"/>
      <c r="Q266" s="7">
        <v>18.3</v>
      </c>
      <c r="R266" s="36">
        <v>3.4122692522841697E-2</v>
      </c>
      <c r="S266" s="7">
        <v>7.1650020000000003</v>
      </c>
      <c r="T266" s="21">
        <v>50.430999999999997</v>
      </c>
      <c r="U266" s="7">
        <v>36</v>
      </c>
      <c r="V266" s="7">
        <v>2.6511580000000001</v>
      </c>
      <c r="W266" s="7">
        <v>1.89252</v>
      </c>
      <c r="X266" s="7">
        <v>4.5138429999999996</v>
      </c>
      <c r="Y266" s="7">
        <v>0.75863999999999998</v>
      </c>
      <c r="Z266" s="22">
        <f t="shared" si="4"/>
        <v>1.2846600000000001</v>
      </c>
    </row>
    <row r="267" spans="1:26" x14ac:dyDescent="0.25">
      <c r="A267" s="4">
        <v>264</v>
      </c>
      <c r="B267" s="6">
        <v>2025</v>
      </c>
      <c r="C267" s="6">
        <v>12</v>
      </c>
      <c r="D267" s="6">
        <v>536.29999999999995</v>
      </c>
      <c r="E267" s="6">
        <v>7.02</v>
      </c>
      <c r="F267" s="41">
        <v>0.7</v>
      </c>
      <c r="G267" s="5" t="s">
        <v>108</v>
      </c>
      <c r="H267" s="5" t="s">
        <v>27</v>
      </c>
      <c r="I267" s="5"/>
      <c r="J267" s="13">
        <v>5</v>
      </c>
      <c r="K267" s="12" t="s">
        <v>164</v>
      </c>
      <c r="L267" s="6">
        <v>2120.04</v>
      </c>
      <c r="M267" s="20">
        <v>57.177</v>
      </c>
      <c r="N267" s="21">
        <v>44.903993</v>
      </c>
      <c r="O267" s="6">
        <v>20.277000000000001</v>
      </c>
      <c r="P267" s="7"/>
      <c r="Q267" s="7">
        <v>21.180999999999997</v>
      </c>
      <c r="R267" s="36">
        <v>3.9494685810180868E-2</v>
      </c>
      <c r="S267" s="7">
        <v>12.272997999999999</v>
      </c>
      <c r="T267" s="21">
        <v>49.61</v>
      </c>
      <c r="U267" s="7">
        <v>41</v>
      </c>
      <c r="V267" s="7">
        <v>2.6079979999999998</v>
      </c>
      <c r="W267" s="7">
        <v>2.15537</v>
      </c>
      <c r="X267" s="7">
        <v>9.6650030000000005</v>
      </c>
      <c r="Y267" s="7">
        <v>0.45262599999999997</v>
      </c>
      <c r="Z267" s="22">
        <f t="shared" si="4"/>
        <v>1.4869061999999997</v>
      </c>
    </row>
    <row r="268" spans="1:26" x14ac:dyDescent="0.25">
      <c r="A268" s="4">
        <v>265</v>
      </c>
      <c r="B268" s="6">
        <v>2025</v>
      </c>
      <c r="C268" s="6">
        <v>12</v>
      </c>
      <c r="D268" s="6">
        <v>536.29999999999995</v>
      </c>
      <c r="E268" s="6">
        <v>7.02</v>
      </c>
      <c r="F268" s="41">
        <v>0.7</v>
      </c>
      <c r="G268" s="5" t="s">
        <v>108</v>
      </c>
      <c r="H268" s="5" t="s">
        <v>30</v>
      </c>
      <c r="I268" s="5"/>
      <c r="J268" s="14">
        <v>5</v>
      </c>
      <c r="K268" s="12" t="s">
        <v>164</v>
      </c>
      <c r="L268" s="6">
        <v>1103.32</v>
      </c>
      <c r="M268" s="20">
        <v>27.72</v>
      </c>
      <c r="N268" s="21">
        <v>21.549997999999999</v>
      </c>
      <c r="O268" s="6">
        <v>20.277000000000001</v>
      </c>
      <c r="P268" s="7"/>
      <c r="Q268" s="7">
        <v>19.532</v>
      </c>
      <c r="R268" s="36">
        <v>3.6419914227111695E-2</v>
      </c>
      <c r="S268" s="7">
        <v>6.170007</v>
      </c>
      <c r="T268" s="21">
        <v>41.77</v>
      </c>
      <c r="U268" s="7">
        <v>40.933</v>
      </c>
      <c r="V268" s="7">
        <v>2.1958489999999999</v>
      </c>
      <c r="W268" s="7">
        <v>2.1518480000000002</v>
      </c>
      <c r="X268" s="7">
        <v>3.9741520000000001</v>
      </c>
      <c r="Y268" s="7">
        <v>4.4007999999999999E-2</v>
      </c>
      <c r="Z268" s="22">
        <f t="shared" si="4"/>
        <v>1.3711463999999998</v>
      </c>
    </row>
    <row r="269" spans="1:26" x14ac:dyDescent="0.25">
      <c r="A269" s="4">
        <v>266</v>
      </c>
      <c r="B269" s="6">
        <v>2025</v>
      </c>
      <c r="C269" s="6">
        <v>12</v>
      </c>
      <c r="D269" s="6">
        <v>536.29999999999995</v>
      </c>
      <c r="E269" s="6">
        <v>7.02</v>
      </c>
      <c r="F269" s="41">
        <v>0.7</v>
      </c>
      <c r="G269" s="5" t="s">
        <v>110</v>
      </c>
      <c r="H269" s="5" t="s">
        <v>40</v>
      </c>
      <c r="I269" s="5"/>
      <c r="J269" s="11">
        <v>9</v>
      </c>
      <c r="K269" s="12" t="s">
        <v>167</v>
      </c>
      <c r="L269" s="6">
        <v>4990.1899999999996</v>
      </c>
      <c r="M269" s="20">
        <v>108.496</v>
      </c>
      <c r="N269" s="21">
        <v>80.600992000000005</v>
      </c>
      <c r="O269" s="6">
        <v>20.277000000000001</v>
      </c>
      <c r="P269" s="7"/>
      <c r="Q269" s="7">
        <v>16.152000000000001</v>
      </c>
      <c r="R269" s="36">
        <v>3.0117471564422901E-2</v>
      </c>
      <c r="S269" s="7">
        <v>27.895</v>
      </c>
      <c r="T269" s="21">
        <v>185.81</v>
      </c>
      <c r="U269" s="7">
        <v>158.19200000000001</v>
      </c>
      <c r="V269" s="7">
        <v>9.7680319999999998</v>
      </c>
      <c r="W269" s="7">
        <v>8.3161529999999999</v>
      </c>
      <c r="X269" s="7">
        <v>18.126964000000001</v>
      </c>
      <c r="Y269" s="7">
        <v>0</v>
      </c>
      <c r="Z269" s="22">
        <f t="shared" si="4"/>
        <v>1.1338703999999999</v>
      </c>
    </row>
    <row r="270" spans="1:26" x14ac:dyDescent="0.25">
      <c r="A270" s="4">
        <v>267</v>
      </c>
      <c r="B270" s="6">
        <v>2025</v>
      </c>
      <c r="C270" s="6">
        <v>12</v>
      </c>
      <c r="D270" s="6">
        <v>536.29999999999995</v>
      </c>
      <c r="E270" s="6">
        <v>7.02</v>
      </c>
      <c r="F270" s="41">
        <v>0.7</v>
      </c>
      <c r="G270" s="5" t="s">
        <v>110</v>
      </c>
      <c r="H270" s="5" t="s">
        <v>41</v>
      </c>
      <c r="I270" s="5"/>
      <c r="J270" s="13">
        <v>5</v>
      </c>
      <c r="K270" s="12" t="s">
        <v>165</v>
      </c>
      <c r="L270" s="6">
        <v>2727.05</v>
      </c>
      <c r="M270" s="20">
        <v>66.051000000000002</v>
      </c>
      <c r="N270" s="21">
        <v>50.282004999999998</v>
      </c>
      <c r="O270" s="6">
        <v>20.277000000000001</v>
      </c>
      <c r="P270" s="7"/>
      <c r="Q270" s="7">
        <v>18.437999999999999</v>
      </c>
      <c r="R270" s="36">
        <v>3.4380011187768039E-2</v>
      </c>
      <c r="S270" s="7">
        <v>15.768997000000001</v>
      </c>
      <c r="T270" s="21">
        <v>108.26</v>
      </c>
      <c r="U270" s="7">
        <v>96</v>
      </c>
      <c r="V270" s="7">
        <v>5.6912279999999997</v>
      </c>
      <c r="W270" s="7">
        <v>5.0467199999999997</v>
      </c>
      <c r="X270" s="7">
        <v>10.077771</v>
      </c>
      <c r="Y270" s="7">
        <v>0.64450499999999999</v>
      </c>
      <c r="Z270" s="22">
        <f t="shared" si="4"/>
        <v>1.2943475999999998</v>
      </c>
    </row>
    <row r="271" spans="1:26" x14ac:dyDescent="0.25">
      <c r="A271" s="4">
        <v>268</v>
      </c>
      <c r="B271" s="6">
        <v>2025</v>
      </c>
      <c r="C271" s="6">
        <v>12</v>
      </c>
      <c r="D271" s="6">
        <v>536.29999999999995</v>
      </c>
      <c r="E271" s="6">
        <v>7.02</v>
      </c>
      <c r="F271" s="41">
        <v>0.7</v>
      </c>
      <c r="G271" s="5" t="s">
        <v>110</v>
      </c>
      <c r="H271" s="5" t="s">
        <v>42</v>
      </c>
      <c r="I271" s="5"/>
      <c r="J271" s="14">
        <v>5</v>
      </c>
      <c r="K271" s="12" t="s">
        <v>165</v>
      </c>
      <c r="L271" s="6">
        <v>1355.7</v>
      </c>
      <c r="M271" s="20">
        <v>35.679000000000002</v>
      </c>
      <c r="N271" s="21">
        <v>27.044004999999999</v>
      </c>
      <c r="O271" s="6">
        <v>20.277000000000001</v>
      </c>
      <c r="P271" s="7"/>
      <c r="Q271" s="7">
        <v>19.948</v>
      </c>
      <c r="R271" s="36">
        <v>3.7195599477904163E-2</v>
      </c>
      <c r="S271" s="7">
        <v>8.6349979999999995</v>
      </c>
      <c r="T271" s="21">
        <v>49.1</v>
      </c>
      <c r="U271" s="7">
        <v>46</v>
      </c>
      <c r="V271" s="7">
        <v>2.5811869999999999</v>
      </c>
      <c r="W271" s="7">
        <v>2.4182199999999998</v>
      </c>
      <c r="X271" s="7">
        <v>6.053814</v>
      </c>
      <c r="Y271" s="7">
        <v>0.162965</v>
      </c>
      <c r="Z271" s="22">
        <f t="shared" si="4"/>
        <v>1.4003495999999998</v>
      </c>
    </row>
    <row r="272" spans="1:26" x14ac:dyDescent="0.25">
      <c r="A272" s="4">
        <v>269</v>
      </c>
      <c r="B272" s="6">
        <v>2025</v>
      </c>
      <c r="C272" s="6">
        <v>12</v>
      </c>
      <c r="D272" s="6">
        <v>536.29999999999995</v>
      </c>
      <c r="E272" s="6">
        <v>7.02</v>
      </c>
      <c r="F272" s="41">
        <v>0.7</v>
      </c>
      <c r="G272" s="5" t="s">
        <v>110</v>
      </c>
      <c r="H272" s="5" t="s">
        <v>43</v>
      </c>
      <c r="I272" s="5"/>
      <c r="J272" s="14">
        <v>5</v>
      </c>
      <c r="K272" s="12" t="s">
        <v>165</v>
      </c>
      <c r="L272" s="6">
        <v>2196.15</v>
      </c>
      <c r="M272" s="20">
        <v>55.579000000000001</v>
      </c>
      <c r="N272" s="21">
        <v>44.172994000000003</v>
      </c>
      <c r="O272" s="6">
        <v>20.277000000000001</v>
      </c>
      <c r="P272" s="7"/>
      <c r="Q272" s="7">
        <v>20.114000000000001</v>
      </c>
      <c r="R272" s="36">
        <v>3.7505127727018465E-2</v>
      </c>
      <c r="S272" s="7">
        <v>11.406003</v>
      </c>
      <c r="T272" s="21">
        <v>82.8</v>
      </c>
      <c r="U272" s="7">
        <v>66</v>
      </c>
      <c r="V272" s="7">
        <v>4.3527959999999997</v>
      </c>
      <c r="W272" s="7">
        <v>3.4696199999999999</v>
      </c>
      <c r="X272" s="7">
        <v>7.0532060000000003</v>
      </c>
      <c r="Y272" s="7">
        <v>0.88317900000000005</v>
      </c>
      <c r="Z272" s="22">
        <f t="shared" si="4"/>
        <v>1.4120028</v>
      </c>
    </row>
    <row r="273" spans="1:26" x14ac:dyDescent="0.25">
      <c r="A273" s="4">
        <v>270</v>
      </c>
      <c r="B273" s="6">
        <v>2025</v>
      </c>
      <c r="C273" s="6">
        <v>12</v>
      </c>
      <c r="D273" s="6">
        <v>536.29999999999995</v>
      </c>
      <c r="E273" s="6">
        <v>7.02</v>
      </c>
      <c r="F273" s="41">
        <v>0.7</v>
      </c>
      <c r="G273" s="5" t="s">
        <v>110</v>
      </c>
      <c r="H273" s="5" t="s">
        <v>24</v>
      </c>
      <c r="I273" s="5"/>
      <c r="J273" s="14">
        <v>5</v>
      </c>
      <c r="K273" s="12" t="s">
        <v>165</v>
      </c>
      <c r="L273" s="6">
        <v>2189.9899999999998</v>
      </c>
      <c r="M273" s="20">
        <v>61.44</v>
      </c>
      <c r="N273" s="21">
        <v>49.961995000000002</v>
      </c>
      <c r="O273" s="6">
        <v>20.277000000000001</v>
      </c>
      <c r="P273" s="7"/>
      <c r="Q273" s="7">
        <v>22.814</v>
      </c>
      <c r="R273" s="36">
        <v>4.2539623345142649E-2</v>
      </c>
      <c r="S273" s="7">
        <v>11.477995</v>
      </c>
      <c r="T273" s="21">
        <v>66.69</v>
      </c>
      <c r="U273" s="7">
        <v>76.227999999999994</v>
      </c>
      <c r="V273" s="7">
        <v>3.5058929999999999</v>
      </c>
      <c r="W273" s="7">
        <v>4.0073059999999998</v>
      </c>
      <c r="X273" s="7">
        <v>7.9721060000000001</v>
      </c>
      <c r="Y273" s="7">
        <v>-0.50141800000000003</v>
      </c>
      <c r="Z273" s="22">
        <f t="shared" si="4"/>
        <v>1.6015428</v>
      </c>
    </row>
    <row r="274" spans="1:26" x14ac:dyDescent="0.25">
      <c r="A274" s="4">
        <v>271</v>
      </c>
      <c r="B274" s="6">
        <v>2025</v>
      </c>
      <c r="C274" s="6">
        <v>12</v>
      </c>
      <c r="D274" s="6">
        <v>536.29999999999995</v>
      </c>
      <c r="E274" s="6">
        <v>7.02</v>
      </c>
      <c r="F274" s="41">
        <v>0.7</v>
      </c>
      <c r="G274" s="5" t="s">
        <v>110</v>
      </c>
      <c r="H274" s="5" t="s">
        <v>25</v>
      </c>
      <c r="I274" s="5"/>
      <c r="J274" s="14">
        <v>5</v>
      </c>
      <c r="K274" s="12" t="s">
        <v>165</v>
      </c>
      <c r="L274" s="6">
        <v>2157.75</v>
      </c>
      <c r="M274" s="20">
        <v>58.156999999999996</v>
      </c>
      <c r="N274" s="21">
        <v>44.882998999999998</v>
      </c>
      <c r="O274" s="6">
        <v>20.277000000000001</v>
      </c>
      <c r="P274" s="7"/>
      <c r="Q274" s="7">
        <v>20.800999999999998</v>
      </c>
      <c r="R274" s="36">
        <v>3.8786127167630059E-2</v>
      </c>
      <c r="S274" s="7">
        <v>13.274001999999999</v>
      </c>
      <c r="T274" s="21">
        <v>91.46</v>
      </c>
      <c r="U274" s="7">
        <v>70.179000000000002</v>
      </c>
      <c r="V274" s="7">
        <v>4.808052</v>
      </c>
      <c r="W274" s="7">
        <v>3.689311</v>
      </c>
      <c r="X274" s="7">
        <v>8.4659490000000002</v>
      </c>
      <c r="Y274" s="7">
        <v>1.118743</v>
      </c>
      <c r="Z274" s="22">
        <f t="shared" si="4"/>
        <v>1.4602301999999998</v>
      </c>
    </row>
    <row r="275" spans="1:26" x14ac:dyDescent="0.25">
      <c r="A275" s="4">
        <v>272</v>
      </c>
      <c r="B275" s="6">
        <v>2025</v>
      </c>
      <c r="C275" s="6">
        <v>12</v>
      </c>
      <c r="D275" s="6">
        <v>536.29999999999995</v>
      </c>
      <c r="E275" s="6">
        <v>7.02</v>
      </c>
      <c r="F275" s="41">
        <v>0.7</v>
      </c>
      <c r="G275" s="5" t="s">
        <v>110</v>
      </c>
      <c r="H275" s="5" t="s">
        <v>26</v>
      </c>
      <c r="I275" s="5"/>
      <c r="J275" s="14">
        <v>5</v>
      </c>
      <c r="K275" s="12" t="s">
        <v>165</v>
      </c>
      <c r="L275" s="6">
        <v>2190.35</v>
      </c>
      <c r="M275" s="20">
        <v>55.063000000000002</v>
      </c>
      <c r="N275" s="21">
        <v>41.141995999999999</v>
      </c>
      <c r="O275" s="6">
        <v>20.277000000000001</v>
      </c>
      <c r="P275" s="7"/>
      <c r="Q275" s="7">
        <v>18.783000000000001</v>
      </c>
      <c r="R275" s="36">
        <v>3.5023307850083917E-2</v>
      </c>
      <c r="S275" s="7">
        <v>13.920998000000001</v>
      </c>
      <c r="T275" s="21">
        <v>90.4</v>
      </c>
      <c r="U275" s="7">
        <v>81.5</v>
      </c>
      <c r="V275" s="7">
        <v>4.7523280000000003</v>
      </c>
      <c r="W275" s="7">
        <v>4.2844550000000003</v>
      </c>
      <c r="X275" s="7">
        <v>9.1686739999999993</v>
      </c>
      <c r="Y275" s="7">
        <v>0.46787099999999998</v>
      </c>
      <c r="Z275" s="22">
        <f t="shared" si="4"/>
        <v>1.3185666</v>
      </c>
    </row>
    <row r="276" spans="1:26" x14ac:dyDescent="0.25">
      <c r="A276" s="4">
        <v>273</v>
      </c>
      <c r="B276" s="6">
        <v>2025</v>
      </c>
      <c r="C276" s="6">
        <v>12</v>
      </c>
      <c r="D276" s="6">
        <v>536.29999999999995</v>
      </c>
      <c r="E276" s="6">
        <v>7.02</v>
      </c>
      <c r="F276" s="41">
        <v>0.7</v>
      </c>
      <c r="G276" s="5" t="s">
        <v>110</v>
      </c>
      <c r="H276" s="5" t="s">
        <v>27</v>
      </c>
      <c r="I276" s="5"/>
      <c r="J276" s="14">
        <v>5</v>
      </c>
      <c r="K276" s="12" t="s">
        <v>165</v>
      </c>
      <c r="L276" s="6">
        <v>2674.08</v>
      </c>
      <c r="M276" s="20">
        <v>66.652000000000001</v>
      </c>
      <c r="N276" s="21">
        <v>49.312004000000002</v>
      </c>
      <c r="O276" s="6">
        <v>20.277000000000001</v>
      </c>
      <c r="P276" s="7"/>
      <c r="Q276" s="7">
        <v>18.440999999999999</v>
      </c>
      <c r="R276" s="36">
        <v>3.4385605071788179E-2</v>
      </c>
      <c r="S276" s="7">
        <v>17.34</v>
      </c>
      <c r="T276" s="21">
        <v>100.28</v>
      </c>
      <c r="U276" s="7">
        <v>93.69</v>
      </c>
      <c r="V276" s="7">
        <v>5.2717200000000002</v>
      </c>
      <c r="W276" s="7">
        <v>4.9252830000000003</v>
      </c>
      <c r="X276" s="7">
        <v>12.068277999999999</v>
      </c>
      <c r="Y276" s="7">
        <v>0.34643699999999999</v>
      </c>
      <c r="Z276" s="22">
        <f t="shared" si="4"/>
        <v>1.2945582</v>
      </c>
    </row>
    <row r="277" spans="1:26" x14ac:dyDescent="0.25">
      <c r="A277" s="4">
        <v>274</v>
      </c>
      <c r="B277" s="6">
        <v>2025</v>
      </c>
      <c r="C277" s="6">
        <v>12</v>
      </c>
      <c r="D277" s="6">
        <v>536.29999999999995</v>
      </c>
      <c r="E277" s="6">
        <v>7.02</v>
      </c>
      <c r="F277" s="41">
        <v>0.7</v>
      </c>
      <c r="G277" s="5" t="s">
        <v>110</v>
      </c>
      <c r="H277" s="5" t="s">
        <v>29</v>
      </c>
      <c r="I277" s="5"/>
      <c r="J277" s="11">
        <v>5</v>
      </c>
      <c r="K277" s="12" t="s">
        <v>165</v>
      </c>
      <c r="L277" s="6">
        <v>2730.54</v>
      </c>
      <c r="M277" s="20">
        <v>72.242999999999995</v>
      </c>
      <c r="N277" s="21">
        <v>55.721994000000002</v>
      </c>
      <c r="O277" s="6">
        <v>20.277000000000001</v>
      </c>
      <c r="P277" s="7"/>
      <c r="Q277" s="7">
        <v>20.407</v>
      </c>
      <c r="R277" s="36">
        <v>3.805146373298527E-2</v>
      </c>
      <c r="S277" s="7">
        <v>16.521000000000001</v>
      </c>
      <c r="T277" s="21">
        <v>158.37</v>
      </c>
      <c r="U277" s="7">
        <v>125.718</v>
      </c>
      <c r="V277" s="7">
        <v>8.3255110000000005</v>
      </c>
      <c r="W277" s="7">
        <v>6.6089950000000002</v>
      </c>
      <c r="X277" s="7">
        <v>8.1954899999999995</v>
      </c>
      <c r="Y277" s="7">
        <v>0</v>
      </c>
      <c r="Z277" s="22">
        <f t="shared" si="4"/>
        <v>1.4325713999999998</v>
      </c>
    </row>
    <row r="278" spans="1:26" x14ac:dyDescent="0.25">
      <c r="A278" s="4">
        <v>275</v>
      </c>
      <c r="B278" s="6">
        <v>2025</v>
      </c>
      <c r="C278" s="6">
        <v>12</v>
      </c>
      <c r="D278" s="6">
        <v>536.29999999999995</v>
      </c>
      <c r="E278" s="6">
        <v>7.02</v>
      </c>
      <c r="F278" s="41">
        <v>0.7</v>
      </c>
      <c r="G278" s="5" t="s">
        <v>110</v>
      </c>
      <c r="H278" s="5" t="s">
        <v>31</v>
      </c>
      <c r="I278" s="5"/>
      <c r="J278" s="13">
        <v>9</v>
      </c>
      <c r="K278" s="12" t="s">
        <v>167</v>
      </c>
      <c r="L278" s="6">
        <v>4939.18</v>
      </c>
      <c r="M278" s="20">
        <v>110.336</v>
      </c>
      <c r="N278" s="21">
        <v>81.555008000000001</v>
      </c>
      <c r="O278" s="6">
        <v>20.277000000000001</v>
      </c>
      <c r="P278" s="7"/>
      <c r="Q278" s="7">
        <v>16.512</v>
      </c>
      <c r="R278" s="36">
        <v>3.0788737646839461E-2</v>
      </c>
      <c r="S278" s="7">
        <v>28.780971000000001</v>
      </c>
      <c r="T278" s="21">
        <v>143.12</v>
      </c>
      <c r="U278" s="7">
        <v>137.5</v>
      </c>
      <c r="V278" s="7">
        <v>7.5238180000000003</v>
      </c>
      <c r="W278" s="7">
        <v>7.2283749999999998</v>
      </c>
      <c r="X278" s="7">
        <v>21.257179000000001</v>
      </c>
      <c r="Y278" s="7">
        <v>0.29541400000000001</v>
      </c>
      <c r="Z278" s="22">
        <f t="shared" si="4"/>
        <v>1.1591423999999999</v>
      </c>
    </row>
    <row r="279" spans="1:26" x14ac:dyDescent="0.25">
      <c r="A279" s="4">
        <v>276</v>
      </c>
      <c r="B279" s="6">
        <v>2025</v>
      </c>
      <c r="C279" s="6">
        <v>12</v>
      </c>
      <c r="D279" s="6">
        <v>536.29999999999995</v>
      </c>
      <c r="E279" s="6">
        <v>7.02</v>
      </c>
      <c r="F279" s="41">
        <v>0.7</v>
      </c>
      <c r="G279" s="5" t="s">
        <v>111</v>
      </c>
      <c r="H279" s="5" t="s">
        <v>74</v>
      </c>
      <c r="I279" s="5"/>
      <c r="J279" s="14">
        <v>5</v>
      </c>
      <c r="K279" s="12" t="s">
        <v>165</v>
      </c>
      <c r="L279" s="6">
        <v>2682.01</v>
      </c>
      <c r="M279" s="20">
        <v>73.412000000000006</v>
      </c>
      <c r="N279" s="21">
        <v>57.486001999999999</v>
      </c>
      <c r="O279" s="6">
        <v>20.277000000000001</v>
      </c>
      <c r="P279" s="7"/>
      <c r="Q279" s="7">
        <v>21.434000000000001</v>
      </c>
      <c r="R279" s="36">
        <v>3.9966436695879175E-2</v>
      </c>
      <c r="S279" s="7">
        <v>15.925992000000001</v>
      </c>
      <c r="T279" s="21">
        <v>109.21</v>
      </c>
      <c r="U279" s="7">
        <v>133.393</v>
      </c>
      <c r="V279" s="7">
        <v>5.7411700000000003</v>
      </c>
      <c r="W279" s="7">
        <v>7.0124700000000004</v>
      </c>
      <c r="X279" s="7">
        <v>10.184832</v>
      </c>
      <c r="Y279" s="7">
        <v>-1.2713080000000001</v>
      </c>
      <c r="Z279" s="22">
        <f t="shared" si="4"/>
        <v>1.5046667999999999</v>
      </c>
    </row>
    <row r="280" spans="1:26" x14ac:dyDescent="0.25">
      <c r="A280" s="4">
        <v>277</v>
      </c>
      <c r="B280" s="6">
        <v>2025</v>
      </c>
      <c r="C280" s="6">
        <v>12</v>
      </c>
      <c r="D280" s="6">
        <v>536.29999999999995</v>
      </c>
      <c r="E280" s="6">
        <v>7.02</v>
      </c>
      <c r="F280" s="41">
        <v>0.7</v>
      </c>
      <c r="G280" s="5" t="s">
        <v>111</v>
      </c>
      <c r="H280" s="5" t="s">
        <v>71</v>
      </c>
      <c r="I280" s="8" t="s">
        <v>149</v>
      </c>
      <c r="J280" s="14">
        <v>9</v>
      </c>
      <c r="K280" s="12" t="s">
        <v>167</v>
      </c>
      <c r="L280" s="6">
        <v>1154.02</v>
      </c>
      <c r="M280" s="20">
        <v>22.74</v>
      </c>
      <c r="N280" s="21">
        <v>16.883997000000001</v>
      </c>
      <c r="O280" s="6">
        <v>20.277000000000001</v>
      </c>
      <c r="P280" s="7"/>
      <c r="Q280" s="7">
        <v>14.631</v>
      </c>
      <c r="R280" s="36">
        <v>2.7281372366212944E-2</v>
      </c>
      <c r="S280" s="7">
        <v>5.8559999999999999</v>
      </c>
      <c r="T280" s="21">
        <v>30.428000000000001</v>
      </c>
      <c r="U280" s="7">
        <v>37.149000000000001</v>
      </c>
      <c r="V280" s="7">
        <v>1.5995999999999999</v>
      </c>
      <c r="W280" s="7">
        <v>1.952923</v>
      </c>
      <c r="X280" s="7">
        <v>4.256399</v>
      </c>
      <c r="Y280" s="7">
        <v>-0.353323</v>
      </c>
      <c r="Z280" s="22">
        <f t="shared" si="4"/>
        <v>1.0270961999999999</v>
      </c>
    </row>
    <row r="281" spans="1:26" x14ac:dyDescent="0.25">
      <c r="A281" s="4">
        <v>278</v>
      </c>
      <c r="B281" s="6">
        <v>2025</v>
      </c>
      <c r="C281" s="6">
        <v>12</v>
      </c>
      <c r="D281" s="6">
        <v>536.29999999999995</v>
      </c>
      <c r="E281" s="6">
        <v>7.02</v>
      </c>
      <c r="F281" s="41">
        <v>0.7</v>
      </c>
      <c r="G281" s="5" t="s">
        <v>111</v>
      </c>
      <c r="H281" s="5" t="s">
        <v>71</v>
      </c>
      <c r="I281" s="8" t="s">
        <v>150</v>
      </c>
      <c r="J281" s="14">
        <v>9</v>
      </c>
      <c r="K281" s="12" t="s">
        <v>167</v>
      </c>
      <c r="L281" s="6">
        <v>1153.3800000000001</v>
      </c>
      <c r="M281" s="20">
        <v>29.577999999999999</v>
      </c>
      <c r="N281" s="21">
        <v>24.280999999999999</v>
      </c>
      <c r="O281" s="6">
        <v>20.277000000000001</v>
      </c>
      <c r="P281" s="7"/>
      <c r="Q281" s="7">
        <v>21.052</v>
      </c>
      <c r="R281" s="36">
        <v>3.9254148797314939E-2</v>
      </c>
      <c r="S281" s="7">
        <v>5.2969989999999996</v>
      </c>
      <c r="T281" s="21">
        <v>24.228999999999999</v>
      </c>
      <c r="U281" s="7">
        <v>18.582999999999998</v>
      </c>
      <c r="V281" s="7">
        <v>1.273719</v>
      </c>
      <c r="W281" s="7">
        <v>0.976908</v>
      </c>
      <c r="X281" s="7">
        <v>4.0232809999999999</v>
      </c>
      <c r="Y281" s="7">
        <v>0.29681000000000002</v>
      </c>
      <c r="Z281" s="22">
        <f t="shared" si="4"/>
        <v>1.4778503999999999</v>
      </c>
    </row>
    <row r="282" spans="1:26" x14ac:dyDescent="0.25">
      <c r="A282" s="4">
        <v>279</v>
      </c>
      <c r="B282" s="6">
        <v>2025</v>
      </c>
      <c r="C282" s="6">
        <v>12</v>
      </c>
      <c r="D282" s="6">
        <v>536.29999999999995</v>
      </c>
      <c r="E282" s="6">
        <v>7.02</v>
      </c>
      <c r="F282" s="41">
        <v>0.7</v>
      </c>
      <c r="G282" s="5" t="s">
        <v>111</v>
      </c>
      <c r="H282" s="5" t="s">
        <v>68</v>
      </c>
      <c r="I282" s="8"/>
      <c r="J282" s="14">
        <v>5</v>
      </c>
      <c r="K282" s="12" t="s">
        <v>165</v>
      </c>
      <c r="L282" s="6">
        <v>1346.95</v>
      </c>
      <c r="M282" s="20">
        <v>34.067999999999998</v>
      </c>
      <c r="N282" s="21">
        <v>26.058</v>
      </c>
      <c r="O282" s="6">
        <v>20.277000000000001</v>
      </c>
      <c r="P282" s="7"/>
      <c r="Q282" s="7">
        <v>19.346</v>
      </c>
      <c r="R282" s="36">
        <v>3.607309341786314E-2</v>
      </c>
      <c r="S282" s="7">
        <v>8.0099959999999992</v>
      </c>
      <c r="T282" s="21">
        <v>52.41</v>
      </c>
      <c r="U282" s="7">
        <v>52.253</v>
      </c>
      <c r="V282" s="7">
        <v>2.7551939999999999</v>
      </c>
      <c r="W282" s="7">
        <v>2.7469399999999999</v>
      </c>
      <c r="X282" s="7">
        <v>5.2548050000000002</v>
      </c>
      <c r="Y282" s="7">
        <v>8.2500000000000004E-3</v>
      </c>
      <c r="Z282" s="22">
        <f t="shared" si="4"/>
        <v>1.3580892</v>
      </c>
    </row>
    <row r="283" spans="1:26" x14ac:dyDescent="0.25">
      <c r="A283" s="4">
        <v>280</v>
      </c>
      <c r="B283" s="6">
        <v>2025</v>
      </c>
      <c r="C283" s="6">
        <v>12</v>
      </c>
      <c r="D283" s="6">
        <v>536.29999999999995</v>
      </c>
      <c r="E283" s="6">
        <v>7.02</v>
      </c>
      <c r="F283" s="41">
        <v>0.7</v>
      </c>
      <c r="G283" s="5" t="s">
        <v>111</v>
      </c>
      <c r="H283" s="5" t="s">
        <v>41</v>
      </c>
      <c r="I283" s="8" t="s">
        <v>133</v>
      </c>
      <c r="J283" s="11">
        <v>5</v>
      </c>
      <c r="K283" s="12" t="s">
        <v>167</v>
      </c>
      <c r="L283" s="6">
        <v>550.79999999999995</v>
      </c>
      <c r="M283" s="20">
        <v>11.983000000000001</v>
      </c>
      <c r="N283" s="21">
        <v>8.5350000000000001</v>
      </c>
      <c r="O283" s="6">
        <v>20.277000000000001</v>
      </c>
      <c r="P283" s="7"/>
      <c r="Q283" s="7">
        <v>15.495999999999999</v>
      </c>
      <c r="R283" s="36">
        <v>2.8894275592019392E-2</v>
      </c>
      <c r="S283" s="7">
        <v>3.4479989999999998</v>
      </c>
      <c r="T283" s="21">
        <v>25.728000000000002</v>
      </c>
      <c r="U283" s="7">
        <v>16.736000000000001</v>
      </c>
      <c r="V283" s="7">
        <v>1.3525210000000001</v>
      </c>
      <c r="W283" s="7">
        <v>0.87981200000000004</v>
      </c>
      <c r="X283" s="7">
        <v>2.0954790000000001</v>
      </c>
      <c r="Y283" s="7">
        <v>0.47270800000000002</v>
      </c>
      <c r="Z283" s="22">
        <f t="shared" si="4"/>
        <v>1.0878191999999998</v>
      </c>
    </row>
    <row r="284" spans="1:26" x14ac:dyDescent="0.25">
      <c r="A284" s="4">
        <v>281</v>
      </c>
      <c r="B284" s="6">
        <v>2025</v>
      </c>
      <c r="C284" s="6">
        <v>12</v>
      </c>
      <c r="D284" s="6">
        <v>536.29999999999995</v>
      </c>
      <c r="E284" s="6">
        <v>7.02</v>
      </c>
      <c r="F284" s="41">
        <v>0.7</v>
      </c>
      <c r="G284" s="5" t="s">
        <v>111</v>
      </c>
      <c r="H284" s="5" t="s">
        <v>41</v>
      </c>
      <c r="I284" s="8" t="s">
        <v>151</v>
      </c>
      <c r="J284" s="11">
        <v>5</v>
      </c>
      <c r="K284" s="12" t="s">
        <v>167</v>
      </c>
      <c r="L284" s="6">
        <v>1168.54</v>
      </c>
      <c r="M284" s="20">
        <v>25.417999999999999</v>
      </c>
      <c r="N284" s="21">
        <v>18.744001000000001</v>
      </c>
      <c r="O284" s="6">
        <v>20.277000000000001</v>
      </c>
      <c r="P284" s="7"/>
      <c r="Q284" s="7">
        <v>16.041</v>
      </c>
      <c r="R284" s="36">
        <v>2.9910497855677797E-2</v>
      </c>
      <c r="S284" s="7">
        <v>6.6740009999999996</v>
      </c>
      <c r="T284" s="21">
        <v>53.003</v>
      </c>
      <c r="U284" s="7">
        <v>43.972999999999999</v>
      </c>
      <c r="V284" s="7">
        <v>2.786368</v>
      </c>
      <c r="W284" s="7">
        <v>2.311661</v>
      </c>
      <c r="X284" s="7">
        <v>3.8876309999999998</v>
      </c>
      <c r="Y284" s="7">
        <v>0.47470800000000002</v>
      </c>
      <c r="Z284" s="22">
        <f t="shared" si="4"/>
        <v>1.1260781999999998</v>
      </c>
    </row>
    <row r="285" spans="1:26" x14ac:dyDescent="0.25">
      <c r="A285" s="4">
        <v>282</v>
      </c>
      <c r="B285" s="6">
        <v>2025</v>
      </c>
      <c r="C285" s="6">
        <v>12</v>
      </c>
      <c r="D285" s="6">
        <v>536.29999999999995</v>
      </c>
      <c r="E285" s="6">
        <v>7.02</v>
      </c>
      <c r="F285" s="41">
        <v>0.7</v>
      </c>
      <c r="G285" s="5" t="s">
        <v>111</v>
      </c>
      <c r="H285" s="5" t="s">
        <v>65</v>
      </c>
      <c r="I285" s="8"/>
      <c r="J285" s="14">
        <v>5</v>
      </c>
      <c r="K285" s="12" t="s">
        <v>165</v>
      </c>
      <c r="L285" s="6">
        <v>1269.67</v>
      </c>
      <c r="M285" s="20">
        <v>32.671999999999997</v>
      </c>
      <c r="N285" s="21">
        <v>24.428000000000001</v>
      </c>
      <c r="O285" s="6">
        <v>20.277000000000001</v>
      </c>
      <c r="P285" s="7"/>
      <c r="Q285" s="7">
        <v>19.03</v>
      </c>
      <c r="R285" s="36">
        <v>3.5483870967741943E-2</v>
      </c>
      <c r="S285" s="7">
        <v>8.2440020000000001</v>
      </c>
      <c r="T285" s="21">
        <v>59.43</v>
      </c>
      <c r="U285" s="7">
        <v>48.747999999999998</v>
      </c>
      <c r="V285" s="7">
        <v>3.1242350000000001</v>
      </c>
      <c r="W285" s="7">
        <v>2.5626820000000001</v>
      </c>
      <c r="X285" s="7">
        <v>5.1197650000000001</v>
      </c>
      <c r="Y285" s="7">
        <v>0.56155500000000003</v>
      </c>
      <c r="Z285" s="22">
        <f t="shared" ref="Z285:Z321" si="5">Q285*E285/100</f>
        <v>1.335906</v>
      </c>
    </row>
    <row r="286" spans="1:26" x14ac:dyDescent="0.25">
      <c r="A286" s="4">
        <v>283</v>
      </c>
      <c r="B286" s="6">
        <v>2025</v>
      </c>
      <c r="C286" s="6">
        <v>12</v>
      </c>
      <c r="D286" s="6">
        <v>536.29999999999995</v>
      </c>
      <c r="E286" s="6">
        <v>7.02</v>
      </c>
      <c r="F286" s="41">
        <v>0.7</v>
      </c>
      <c r="G286" s="5" t="s">
        <v>111</v>
      </c>
      <c r="H286" s="5" t="s">
        <v>42</v>
      </c>
      <c r="I286" s="8" t="s">
        <v>133</v>
      </c>
      <c r="J286" s="11">
        <v>5</v>
      </c>
      <c r="K286" s="12" t="s">
        <v>167</v>
      </c>
      <c r="L286" s="6">
        <v>549.79999999999995</v>
      </c>
      <c r="M286" s="20">
        <v>13.25</v>
      </c>
      <c r="N286" s="21">
        <v>9.0209989999999998</v>
      </c>
      <c r="O286" s="6">
        <v>20.277000000000001</v>
      </c>
      <c r="P286" s="7"/>
      <c r="Q286" s="7">
        <v>16.407999999999998</v>
      </c>
      <c r="R286" s="36">
        <v>3.0594816334141337E-2</v>
      </c>
      <c r="S286" s="7">
        <v>4.228999</v>
      </c>
      <c r="T286" s="21">
        <v>45.429000000000002</v>
      </c>
      <c r="U286" s="7">
        <v>12.539</v>
      </c>
      <c r="V286" s="7">
        <v>2.3882029999999999</v>
      </c>
      <c r="W286" s="7">
        <v>0.65917499999999996</v>
      </c>
      <c r="X286" s="7">
        <v>1.840797</v>
      </c>
      <c r="Y286" s="7">
        <v>1.7290270000000001</v>
      </c>
      <c r="Z286" s="22">
        <f t="shared" si="5"/>
        <v>1.1518415999999998</v>
      </c>
    </row>
    <row r="287" spans="1:26" x14ac:dyDescent="0.25">
      <c r="A287" s="4">
        <v>284</v>
      </c>
      <c r="B287" s="6">
        <v>2025</v>
      </c>
      <c r="C287" s="6">
        <v>12</v>
      </c>
      <c r="D287" s="6">
        <v>536.29999999999995</v>
      </c>
      <c r="E287" s="6">
        <v>7.02</v>
      </c>
      <c r="F287" s="41">
        <v>0.7</v>
      </c>
      <c r="G287" s="5" t="s">
        <v>111</v>
      </c>
      <c r="H287" s="5" t="s">
        <v>42</v>
      </c>
      <c r="I287" s="8" t="s">
        <v>151</v>
      </c>
      <c r="J287" s="11">
        <v>5</v>
      </c>
      <c r="K287" s="12" t="s">
        <v>167</v>
      </c>
      <c r="L287" s="6">
        <v>1177.31</v>
      </c>
      <c r="M287" s="20">
        <v>23.463000000000001</v>
      </c>
      <c r="N287" s="21">
        <v>17.416998</v>
      </c>
      <c r="O287" s="6">
        <v>20.277000000000001</v>
      </c>
      <c r="P287" s="7"/>
      <c r="Q287" s="7">
        <v>14.794</v>
      </c>
      <c r="R287" s="36">
        <v>2.7585306731307109E-2</v>
      </c>
      <c r="S287" s="7">
        <v>6.0460019999999997</v>
      </c>
      <c r="T287" s="21">
        <v>39.093000000000004</v>
      </c>
      <c r="U287" s="7">
        <v>34</v>
      </c>
      <c r="V287" s="7">
        <v>2.0551189999999999</v>
      </c>
      <c r="W287" s="7">
        <v>1.78738</v>
      </c>
      <c r="X287" s="7">
        <v>3.9908809999999999</v>
      </c>
      <c r="Y287" s="7">
        <v>0.26774100000000001</v>
      </c>
      <c r="Z287" s="22">
        <f t="shared" si="5"/>
        <v>1.0385388</v>
      </c>
    </row>
    <row r="288" spans="1:26" x14ac:dyDescent="0.25">
      <c r="A288" s="4">
        <v>285</v>
      </c>
      <c r="B288" s="6">
        <v>2025</v>
      </c>
      <c r="C288" s="6">
        <v>12</v>
      </c>
      <c r="D288" s="6">
        <v>536.29999999999995</v>
      </c>
      <c r="E288" s="6">
        <v>7.02</v>
      </c>
      <c r="F288" s="41">
        <v>0.7</v>
      </c>
      <c r="G288" s="5" t="s">
        <v>111</v>
      </c>
      <c r="H288" s="5" t="s">
        <v>22</v>
      </c>
      <c r="I288" s="8"/>
      <c r="J288" s="13">
        <v>5</v>
      </c>
      <c r="K288" s="12" t="s">
        <v>165</v>
      </c>
      <c r="L288" s="6">
        <v>1347.61</v>
      </c>
      <c r="M288" s="20">
        <v>33.718000000000004</v>
      </c>
      <c r="N288" s="21">
        <v>26.117001999999999</v>
      </c>
      <c r="O288" s="6">
        <v>20.277000000000001</v>
      </c>
      <c r="P288" s="7"/>
      <c r="Q288" s="7">
        <v>19.380000000000003</v>
      </c>
      <c r="R288" s="36">
        <v>3.6136490770091373E-2</v>
      </c>
      <c r="S288" s="7">
        <v>7.6010039999999996</v>
      </c>
      <c r="T288" s="21">
        <v>45.91</v>
      </c>
      <c r="U288" s="7">
        <v>48.167000000000002</v>
      </c>
      <c r="V288" s="7">
        <v>2.4134890000000002</v>
      </c>
      <c r="W288" s="7">
        <v>2.5321389999999999</v>
      </c>
      <c r="X288" s="7">
        <v>5.1875099999999996</v>
      </c>
      <c r="Y288" s="7">
        <v>-0.118646</v>
      </c>
      <c r="Z288" s="22">
        <f t="shared" si="5"/>
        <v>1.3604760000000002</v>
      </c>
    </row>
    <row r="289" spans="1:26" x14ac:dyDescent="0.25">
      <c r="A289" s="4">
        <v>286</v>
      </c>
      <c r="B289" s="6">
        <v>2025</v>
      </c>
      <c r="C289" s="6">
        <v>12</v>
      </c>
      <c r="D289" s="6">
        <v>536.29999999999995</v>
      </c>
      <c r="E289" s="6">
        <v>7.02</v>
      </c>
      <c r="F289" s="41">
        <v>0.7</v>
      </c>
      <c r="G289" s="5" t="s">
        <v>111</v>
      </c>
      <c r="H289" s="5" t="s">
        <v>43</v>
      </c>
      <c r="I289" s="8" t="s">
        <v>133</v>
      </c>
      <c r="J289" s="14">
        <v>5</v>
      </c>
      <c r="K289" s="12" t="s">
        <v>167</v>
      </c>
      <c r="L289" s="6">
        <v>547.9</v>
      </c>
      <c r="M289" s="20">
        <v>13.331</v>
      </c>
      <c r="N289" s="21">
        <v>10.465002</v>
      </c>
      <c r="O289" s="6">
        <v>20.277000000000001</v>
      </c>
      <c r="P289" s="7"/>
      <c r="Q289" s="7">
        <v>19.099999999999998</v>
      </c>
      <c r="R289" s="36">
        <v>3.5614394928211821E-2</v>
      </c>
      <c r="S289" s="7">
        <v>2.8660019999999999</v>
      </c>
      <c r="T289" s="21">
        <v>16.696999999999999</v>
      </c>
      <c r="U289" s="7">
        <v>15</v>
      </c>
      <c r="V289" s="7">
        <v>0.87776100000000001</v>
      </c>
      <c r="W289" s="7">
        <v>0.78854999999999997</v>
      </c>
      <c r="X289" s="7">
        <v>1.9882390000000001</v>
      </c>
      <c r="Y289" s="7">
        <v>8.9213000000000001E-2</v>
      </c>
      <c r="Z289" s="22">
        <f t="shared" si="5"/>
        <v>1.3408199999999997</v>
      </c>
    </row>
    <row r="290" spans="1:26" x14ac:dyDescent="0.25">
      <c r="A290" s="4">
        <v>287</v>
      </c>
      <c r="B290" s="6">
        <v>2025</v>
      </c>
      <c r="C290" s="6">
        <v>12</v>
      </c>
      <c r="D290" s="6">
        <v>536.29999999999995</v>
      </c>
      <c r="E290" s="6">
        <v>7.02</v>
      </c>
      <c r="F290" s="41">
        <v>0.7</v>
      </c>
      <c r="G290" s="5" t="s">
        <v>111</v>
      </c>
      <c r="H290" s="5" t="s">
        <v>43</v>
      </c>
      <c r="I290" s="8" t="s">
        <v>151</v>
      </c>
      <c r="J290" s="14">
        <v>5</v>
      </c>
      <c r="K290" s="12" t="s">
        <v>167</v>
      </c>
      <c r="L290" s="6">
        <v>1181.44</v>
      </c>
      <c r="M290" s="20">
        <v>26.420999999999999</v>
      </c>
      <c r="N290" s="21">
        <v>19.642001</v>
      </c>
      <c r="O290" s="6">
        <v>20.277000000000001</v>
      </c>
      <c r="P290" s="7"/>
      <c r="Q290" s="7">
        <v>16.625</v>
      </c>
      <c r="R290" s="36">
        <v>3.0999440611597987E-2</v>
      </c>
      <c r="S290" s="7">
        <v>6.7789999999999999</v>
      </c>
      <c r="T290" s="21">
        <v>40.881999999999998</v>
      </c>
      <c r="U290" s="7">
        <v>32.048999999999999</v>
      </c>
      <c r="V290" s="7">
        <v>2.1491669999999998</v>
      </c>
      <c r="W290" s="7">
        <v>1.6848160000000001</v>
      </c>
      <c r="X290" s="7">
        <v>4.6298339999999998</v>
      </c>
      <c r="Y290" s="7">
        <v>0.46435100000000001</v>
      </c>
      <c r="Z290" s="22">
        <f t="shared" si="5"/>
        <v>1.1670749999999999</v>
      </c>
    </row>
    <row r="291" spans="1:26" x14ac:dyDescent="0.25">
      <c r="A291" s="4">
        <v>288</v>
      </c>
      <c r="B291" s="6">
        <v>2025</v>
      </c>
      <c r="C291" s="6">
        <v>12</v>
      </c>
      <c r="D291" s="6">
        <v>536.29999999999995</v>
      </c>
      <c r="E291" s="6">
        <v>7.02</v>
      </c>
      <c r="F291" s="41">
        <v>0.7</v>
      </c>
      <c r="G291" s="5" t="s">
        <v>111</v>
      </c>
      <c r="H291" s="5" t="s">
        <v>23</v>
      </c>
      <c r="I291" s="8"/>
      <c r="J291" s="14">
        <v>5</v>
      </c>
      <c r="K291" s="12" t="s">
        <v>165</v>
      </c>
      <c r="L291" s="6">
        <v>1337.3</v>
      </c>
      <c r="M291" s="20">
        <v>33.631</v>
      </c>
      <c r="N291" s="21">
        <v>24.459</v>
      </c>
      <c r="O291" s="6">
        <v>20.277000000000001</v>
      </c>
      <c r="P291" s="7"/>
      <c r="Q291" s="7">
        <v>18.29</v>
      </c>
      <c r="R291" s="36">
        <v>3.410404624277457E-2</v>
      </c>
      <c r="S291" s="7">
        <v>9.1719980000000003</v>
      </c>
      <c r="T291" s="21">
        <v>52.46</v>
      </c>
      <c r="U291" s="7">
        <v>24.388999999999999</v>
      </c>
      <c r="V291" s="7">
        <v>2.757822</v>
      </c>
      <c r="W291" s="7">
        <v>1.28213</v>
      </c>
      <c r="X291" s="7">
        <v>6.4141769999999996</v>
      </c>
      <c r="Y291" s="7">
        <v>1.4756899999999999</v>
      </c>
      <c r="Z291" s="22">
        <f t="shared" si="5"/>
        <v>1.2839579999999997</v>
      </c>
    </row>
    <row r="292" spans="1:26" x14ac:dyDescent="0.25">
      <c r="A292" s="4">
        <v>289</v>
      </c>
      <c r="B292" s="6">
        <v>2025</v>
      </c>
      <c r="C292" s="6">
        <v>12</v>
      </c>
      <c r="D292" s="6">
        <v>536.29999999999995</v>
      </c>
      <c r="E292" s="6">
        <v>7.02</v>
      </c>
      <c r="F292" s="41">
        <v>0.7</v>
      </c>
      <c r="G292" s="5" t="s">
        <v>111</v>
      </c>
      <c r="H292" s="5" t="s">
        <v>24</v>
      </c>
      <c r="I292" s="8" t="s">
        <v>128</v>
      </c>
      <c r="J292" s="11">
        <v>5</v>
      </c>
      <c r="K292" s="12" t="s">
        <v>167</v>
      </c>
      <c r="L292" s="6">
        <v>1350.94</v>
      </c>
      <c r="M292" s="20">
        <v>30.239000000000001</v>
      </c>
      <c r="N292" s="21">
        <v>22.558</v>
      </c>
      <c r="O292" s="6">
        <v>20.277000000000001</v>
      </c>
      <c r="P292" s="7"/>
      <c r="Q292" s="7">
        <v>16.698</v>
      </c>
      <c r="R292" s="36">
        <v>3.1135558456088015E-2</v>
      </c>
      <c r="S292" s="7">
        <v>7.6809979999999998</v>
      </c>
      <c r="T292" s="21">
        <v>70.668999999999997</v>
      </c>
      <c r="U292" s="7">
        <v>54.82</v>
      </c>
      <c r="V292" s="7">
        <v>3.7150690000000002</v>
      </c>
      <c r="W292" s="7">
        <v>2.8818869999999999</v>
      </c>
      <c r="X292" s="7">
        <v>3.9659309999999999</v>
      </c>
      <c r="Y292" s="7">
        <v>0.83318000000000003</v>
      </c>
      <c r="Z292" s="22">
        <f t="shared" si="5"/>
        <v>1.1721995999999999</v>
      </c>
    </row>
    <row r="293" spans="1:26" x14ac:dyDescent="0.25">
      <c r="A293" s="4">
        <v>290</v>
      </c>
      <c r="B293" s="6">
        <v>2025</v>
      </c>
      <c r="C293" s="6">
        <v>12</v>
      </c>
      <c r="D293" s="6">
        <v>536.29999999999995</v>
      </c>
      <c r="E293" s="6">
        <v>7.02</v>
      </c>
      <c r="F293" s="41">
        <v>0.7</v>
      </c>
      <c r="G293" s="5" t="s">
        <v>111</v>
      </c>
      <c r="H293" s="5" t="s">
        <v>24</v>
      </c>
      <c r="I293" s="8" t="s">
        <v>152</v>
      </c>
      <c r="J293" s="11">
        <v>5</v>
      </c>
      <c r="K293" s="12" t="s">
        <v>167</v>
      </c>
      <c r="L293" s="6">
        <v>728.19</v>
      </c>
      <c r="M293" s="20">
        <v>18.102</v>
      </c>
      <c r="N293" s="21">
        <v>14.396001</v>
      </c>
      <c r="O293" s="6">
        <v>20.277000000000001</v>
      </c>
      <c r="P293" s="7"/>
      <c r="Q293" s="7">
        <v>19.77</v>
      </c>
      <c r="R293" s="36">
        <v>3.6863695692709308E-2</v>
      </c>
      <c r="S293" s="7">
        <v>3.706</v>
      </c>
      <c r="T293" s="21">
        <v>35.784999999999997</v>
      </c>
      <c r="U293" s="7">
        <v>35.784999999999997</v>
      </c>
      <c r="V293" s="7">
        <v>1.8812169999999999</v>
      </c>
      <c r="W293" s="7">
        <v>1.8812169999999999</v>
      </c>
      <c r="X293" s="7">
        <v>1.824783</v>
      </c>
      <c r="Y293" s="7">
        <v>0</v>
      </c>
      <c r="Z293" s="22">
        <f t="shared" si="5"/>
        <v>1.3878539999999999</v>
      </c>
    </row>
    <row r="294" spans="1:26" x14ac:dyDescent="0.25">
      <c r="A294" s="4">
        <v>291</v>
      </c>
      <c r="B294" s="6">
        <v>2025</v>
      </c>
      <c r="C294" s="6">
        <v>12</v>
      </c>
      <c r="D294" s="6">
        <v>536.29999999999995</v>
      </c>
      <c r="E294" s="6">
        <v>7.02</v>
      </c>
      <c r="F294" s="41">
        <v>0.7</v>
      </c>
      <c r="G294" s="5" t="s">
        <v>111</v>
      </c>
      <c r="H294" s="5" t="s">
        <v>25</v>
      </c>
      <c r="I294" s="5"/>
      <c r="J294" s="13">
        <v>5</v>
      </c>
      <c r="K294" s="12" t="s">
        <v>165</v>
      </c>
      <c r="L294" s="6">
        <v>1346.83</v>
      </c>
      <c r="M294" s="20">
        <v>34.155999999999999</v>
      </c>
      <c r="N294" s="21">
        <v>26.359995999999999</v>
      </c>
      <c r="O294" s="6">
        <v>20.277000000000001</v>
      </c>
      <c r="P294" s="7"/>
      <c r="Q294" s="7">
        <v>19.571999999999999</v>
      </c>
      <c r="R294" s="36">
        <v>3.6494499347380201E-2</v>
      </c>
      <c r="S294" s="7">
        <v>7.7959990000000001</v>
      </c>
      <c r="T294" s="21">
        <v>39.409999999999997</v>
      </c>
      <c r="U294" s="7">
        <v>26.61</v>
      </c>
      <c r="V294" s="7">
        <v>2.0717840000000001</v>
      </c>
      <c r="W294" s="7">
        <v>1.3988879999999999</v>
      </c>
      <c r="X294" s="7">
        <v>5.7242150000000001</v>
      </c>
      <c r="Y294" s="7">
        <v>0.67289500000000002</v>
      </c>
      <c r="Z294" s="22">
        <f t="shared" si="5"/>
        <v>1.3739543999999997</v>
      </c>
    </row>
    <row r="295" spans="1:26" x14ac:dyDescent="0.25">
      <c r="A295" s="4">
        <v>292</v>
      </c>
      <c r="B295" s="6">
        <v>2025</v>
      </c>
      <c r="C295" s="6">
        <v>12</v>
      </c>
      <c r="D295" s="6">
        <v>536.29999999999995</v>
      </c>
      <c r="E295" s="6">
        <v>7.02</v>
      </c>
      <c r="F295" s="41">
        <v>0.7</v>
      </c>
      <c r="G295" s="5" t="s">
        <v>111</v>
      </c>
      <c r="H295" s="5" t="s">
        <v>27</v>
      </c>
      <c r="I295" s="5"/>
      <c r="J295" s="14">
        <v>5</v>
      </c>
      <c r="K295" s="12" t="s">
        <v>165</v>
      </c>
      <c r="L295" s="6">
        <v>1343.95</v>
      </c>
      <c r="M295" s="20">
        <v>32.881</v>
      </c>
      <c r="N295" s="21">
        <v>23.868997</v>
      </c>
      <c r="O295" s="6">
        <v>20.277000000000001</v>
      </c>
      <c r="P295" s="7"/>
      <c r="Q295" s="7">
        <v>17.760000000000002</v>
      </c>
      <c r="R295" s="36">
        <v>3.3115793399216858E-2</v>
      </c>
      <c r="S295" s="7">
        <v>9.0120020000000007</v>
      </c>
      <c r="T295" s="21">
        <v>53.85</v>
      </c>
      <c r="U295" s="7">
        <v>34.9</v>
      </c>
      <c r="V295" s="7">
        <v>2.8308949999999999</v>
      </c>
      <c r="W295" s="7">
        <v>1.8346929999999999</v>
      </c>
      <c r="X295" s="7">
        <v>6.1811040000000004</v>
      </c>
      <c r="Y295" s="7">
        <v>0.99620399999999998</v>
      </c>
      <c r="Z295" s="22">
        <f t="shared" si="5"/>
        <v>1.2467520000000001</v>
      </c>
    </row>
    <row r="296" spans="1:26" x14ac:dyDescent="0.25">
      <c r="A296" s="4">
        <v>293</v>
      </c>
      <c r="B296" s="6">
        <v>2025</v>
      </c>
      <c r="C296" s="6">
        <v>12</v>
      </c>
      <c r="D296" s="6">
        <v>536.29999999999995</v>
      </c>
      <c r="E296" s="6">
        <v>7.02</v>
      </c>
      <c r="F296" s="41">
        <v>0.7</v>
      </c>
      <c r="G296" s="5" t="s">
        <v>111</v>
      </c>
      <c r="H296" s="5" t="s">
        <v>28</v>
      </c>
      <c r="I296" s="5"/>
      <c r="J296" s="14">
        <v>5</v>
      </c>
      <c r="K296" s="12" t="s">
        <v>165</v>
      </c>
      <c r="L296" s="6">
        <v>1370.85</v>
      </c>
      <c r="M296" s="20">
        <v>36.97</v>
      </c>
      <c r="N296" s="21">
        <v>28.866</v>
      </c>
      <c r="O296" s="6">
        <v>20.277000000000001</v>
      </c>
      <c r="P296" s="7"/>
      <c r="Q296" s="7">
        <v>21.056999999999999</v>
      </c>
      <c r="R296" s="36">
        <v>3.9263471937348499E-2</v>
      </c>
      <c r="S296" s="7">
        <v>8.1039999999999992</v>
      </c>
      <c r="T296" s="21">
        <v>38.933</v>
      </c>
      <c r="U296" s="7">
        <v>28.302</v>
      </c>
      <c r="V296" s="7">
        <v>2.0467080000000002</v>
      </c>
      <c r="W296" s="7">
        <v>1.4878359999999999</v>
      </c>
      <c r="X296" s="7">
        <v>6.0572910000000002</v>
      </c>
      <c r="Y296" s="7">
        <v>0</v>
      </c>
      <c r="Z296" s="22">
        <f t="shared" si="5"/>
        <v>1.4782013999999999</v>
      </c>
    </row>
    <row r="297" spans="1:26" x14ac:dyDescent="0.25">
      <c r="A297" s="4">
        <v>294</v>
      </c>
      <c r="B297" s="6">
        <v>2025</v>
      </c>
      <c r="C297" s="6">
        <v>12</v>
      </c>
      <c r="D297" s="6">
        <v>536.29999999999995</v>
      </c>
      <c r="E297" s="6">
        <v>7.02</v>
      </c>
      <c r="F297" s="41">
        <v>0.7</v>
      </c>
      <c r="G297" s="5" t="s">
        <v>111</v>
      </c>
      <c r="H297" s="5" t="s">
        <v>69</v>
      </c>
      <c r="I297" s="5"/>
      <c r="J297" s="14">
        <v>5</v>
      </c>
      <c r="K297" s="12" t="s">
        <v>165</v>
      </c>
      <c r="L297" s="6">
        <v>1364.08</v>
      </c>
      <c r="M297" s="20">
        <v>34.076999999999998</v>
      </c>
      <c r="N297" s="21">
        <v>27.033995999999998</v>
      </c>
      <c r="O297" s="6">
        <v>20.277000000000001</v>
      </c>
      <c r="P297" s="7"/>
      <c r="Q297" s="7">
        <v>19.817999999999998</v>
      </c>
      <c r="R297" s="36">
        <v>3.6953197837031514E-2</v>
      </c>
      <c r="S297" s="7">
        <v>7.0430000000000001</v>
      </c>
      <c r="T297" s="21">
        <v>48.61</v>
      </c>
      <c r="U297" s="7">
        <v>33.927999999999997</v>
      </c>
      <c r="V297" s="7">
        <v>2.555428</v>
      </c>
      <c r="W297" s="7">
        <v>1.783595</v>
      </c>
      <c r="X297" s="7">
        <v>4.4875730000000003</v>
      </c>
      <c r="Y297" s="7">
        <v>0.77183299999999999</v>
      </c>
      <c r="Z297" s="22">
        <f t="shared" si="5"/>
        <v>1.3912235999999998</v>
      </c>
    </row>
    <row r="298" spans="1:26" x14ac:dyDescent="0.25">
      <c r="A298" s="4">
        <v>295</v>
      </c>
      <c r="B298" s="6">
        <v>2025</v>
      </c>
      <c r="C298" s="6">
        <v>12</v>
      </c>
      <c r="D298" s="6">
        <v>536.29999999999995</v>
      </c>
      <c r="E298" s="6">
        <v>7.02</v>
      </c>
      <c r="F298" s="41">
        <v>0.7</v>
      </c>
      <c r="G298" s="5" t="s">
        <v>111</v>
      </c>
      <c r="H298" s="5" t="s">
        <v>29</v>
      </c>
      <c r="I298" s="5"/>
      <c r="J298" s="14">
        <v>5</v>
      </c>
      <c r="K298" s="12" t="s">
        <v>165</v>
      </c>
      <c r="L298" s="6">
        <v>2244.4</v>
      </c>
      <c r="M298" s="20">
        <v>53.478999999999999</v>
      </c>
      <c r="N298" s="21">
        <v>40.324995999999999</v>
      </c>
      <c r="O298" s="6">
        <v>20.277000000000001</v>
      </c>
      <c r="P298" s="7"/>
      <c r="Q298" s="7">
        <v>17.966999999999999</v>
      </c>
      <c r="R298" s="36">
        <v>3.3501771396606379E-2</v>
      </c>
      <c r="S298" s="7">
        <v>13.154</v>
      </c>
      <c r="T298" s="21">
        <v>78.459999999999994</v>
      </c>
      <c r="U298" s="7">
        <v>46.204999999999998</v>
      </c>
      <c r="V298" s="7">
        <v>4.1246419999999997</v>
      </c>
      <c r="W298" s="7">
        <v>2.4289969999999999</v>
      </c>
      <c r="X298" s="7">
        <v>9.0293580000000002</v>
      </c>
      <c r="Y298" s="7">
        <v>0</v>
      </c>
      <c r="Z298" s="22">
        <f t="shared" si="5"/>
        <v>1.2612833999999997</v>
      </c>
    </row>
    <row r="299" spans="1:26" x14ac:dyDescent="0.25">
      <c r="A299" s="4">
        <v>296</v>
      </c>
      <c r="B299" s="6">
        <v>2025</v>
      </c>
      <c r="C299" s="6">
        <v>12</v>
      </c>
      <c r="D299" s="6">
        <v>536.29999999999995</v>
      </c>
      <c r="E299" s="6">
        <v>7.02</v>
      </c>
      <c r="F299" s="41">
        <v>0.7</v>
      </c>
      <c r="G299" s="5" t="s">
        <v>111</v>
      </c>
      <c r="H299" s="5" t="s">
        <v>30</v>
      </c>
      <c r="I299" s="5"/>
      <c r="J299" s="14">
        <v>5</v>
      </c>
      <c r="K299" s="12" t="s">
        <v>165</v>
      </c>
      <c r="L299" s="6">
        <v>1351.84</v>
      </c>
      <c r="M299" s="20">
        <v>35.133000000000003</v>
      </c>
      <c r="N299" s="21">
        <v>24.356003999999999</v>
      </c>
      <c r="O299" s="6">
        <v>20.277000000000001</v>
      </c>
      <c r="P299" s="7"/>
      <c r="Q299" s="7">
        <v>18.016999999999999</v>
      </c>
      <c r="R299" s="36">
        <v>3.3595002796942011E-2</v>
      </c>
      <c r="S299" s="7">
        <v>10.776999999999999</v>
      </c>
      <c r="T299" s="21">
        <v>87.3</v>
      </c>
      <c r="U299" s="7">
        <v>39.851999999999997</v>
      </c>
      <c r="V299" s="7">
        <v>4.5893610000000002</v>
      </c>
      <c r="W299" s="7">
        <v>2.0950199999999999</v>
      </c>
      <c r="X299" s="7">
        <v>6.1876379999999997</v>
      </c>
      <c r="Y299" s="7">
        <v>0</v>
      </c>
      <c r="Z299" s="22">
        <f t="shared" si="5"/>
        <v>1.2647933999999998</v>
      </c>
    </row>
    <row r="300" spans="1:26" x14ac:dyDescent="0.25">
      <c r="A300" s="4">
        <v>297</v>
      </c>
      <c r="B300" s="6">
        <v>2025</v>
      </c>
      <c r="C300" s="6">
        <v>12</v>
      </c>
      <c r="D300" s="6">
        <v>536.29999999999995</v>
      </c>
      <c r="E300" s="6">
        <v>7.02</v>
      </c>
      <c r="F300" s="41">
        <v>0.7</v>
      </c>
      <c r="G300" s="5" t="s">
        <v>111</v>
      </c>
      <c r="H300" s="5" t="s">
        <v>32</v>
      </c>
      <c r="I300" s="5"/>
      <c r="J300" s="14">
        <v>5</v>
      </c>
      <c r="K300" s="12" t="s">
        <v>165</v>
      </c>
      <c r="L300" s="6">
        <v>1350.34</v>
      </c>
      <c r="M300" s="40">
        <v>34.39</v>
      </c>
      <c r="N300" s="21">
        <v>26.671994999999999</v>
      </c>
      <c r="O300" s="6">
        <v>20.277000000000001</v>
      </c>
      <c r="P300" s="7"/>
      <c r="Q300" s="7">
        <v>19.751999999999999</v>
      </c>
      <c r="R300" s="36">
        <v>3.6830132388588475E-2</v>
      </c>
      <c r="S300" s="7">
        <v>7.7179919999999997</v>
      </c>
      <c r="T300" s="21">
        <v>40.89</v>
      </c>
      <c r="U300" s="7">
        <v>34</v>
      </c>
      <c r="V300" s="7">
        <v>2.1495869999999999</v>
      </c>
      <c r="W300" s="7">
        <v>1.78738</v>
      </c>
      <c r="X300" s="7">
        <v>5.5684129999999996</v>
      </c>
      <c r="Y300" s="7">
        <v>0.36219899999999999</v>
      </c>
      <c r="Z300" s="22">
        <f t="shared" si="5"/>
        <v>1.3865903999999998</v>
      </c>
    </row>
    <row r="301" spans="1:26" x14ac:dyDescent="0.25">
      <c r="A301" s="4">
        <v>298</v>
      </c>
      <c r="B301" s="6">
        <v>2025</v>
      </c>
      <c r="C301" s="6">
        <v>12</v>
      </c>
      <c r="D301" s="6">
        <v>536.29999999999995</v>
      </c>
      <c r="E301" s="6">
        <v>7.02</v>
      </c>
      <c r="F301" s="41">
        <v>0.7</v>
      </c>
      <c r="G301" s="5" t="s">
        <v>112</v>
      </c>
      <c r="H301" s="5" t="s">
        <v>74</v>
      </c>
      <c r="I301" s="5"/>
      <c r="J301" s="14">
        <v>5</v>
      </c>
      <c r="K301" s="12" t="s">
        <v>165</v>
      </c>
      <c r="L301" s="6">
        <v>2653.56</v>
      </c>
      <c r="M301" s="20">
        <v>63.784999999999997</v>
      </c>
      <c r="N301" s="21">
        <v>47.923989999999996</v>
      </c>
      <c r="O301" s="6">
        <v>20.277000000000001</v>
      </c>
      <c r="P301" s="7"/>
      <c r="Q301" s="7">
        <v>17.97</v>
      </c>
      <c r="R301" s="36">
        <v>3.3507365280626512E-2</v>
      </c>
      <c r="S301" s="7">
        <v>15.860996</v>
      </c>
      <c r="T301" s="21">
        <v>93.57</v>
      </c>
      <c r="U301" s="7">
        <v>94.370999999999995</v>
      </c>
      <c r="V301" s="7">
        <v>4.9189749999999997</v>
      </c>
      <c r="W301" s="7">
        <v>4.9610830000000004</v>
      </c>
      <c r="X301" s="7">
        <v>10.942023000000001</v>
      </c>
      <c r="Y301" s="7">
        <v>-4.2111999999999997E-2</v>
      </c>
      <c r="Z301" s="22">
        <f t="shared" si="5"/>
        <v>1.2614939999999999</v>
      </c>
    </row>
    <row r="302" spans="1:26" x14ac:dyDescent="0.25">
      <c r="A302" s="4">
        <v>299</v>
      </c>
      <c r="B302" s="6">
        <v>2025</v>
      </c>
      <c r="C302" s="6">
        <v>12</v>
      </c>
      <c r="D302" s="6">
        <v>536.29999999999995</v>
      </c>
      <c r="E302" s="6">
        <v>7.02</v>
      </c>
      <c r="F302" s="41">
        <v>0.7</v>
      </c>
      <c r="G302" s="5" t="s">
        <v>112</v>
      </c>
      <c r="H302" s="5" t="s">
        <v>71</v>
      </c>
      <c r="I302" s="5"/>
      <c r="J302" s="14">
        <v>5</v>
      </c>
      <c r="K302" s="12" t="s">
        <v>165</v>
      </c>
      <c r="L302" s="6">
        <v>2735.92</v>
      </c>
      <c r="M302" s="20">
        <v>66.36</v>
      </c>
      <c r="N302" s="21">
        <v>51.311002000000002</v>
      </c>
      <c r="O302" s="6">
        <v>20.277000000000001</v>
      </c>
      <c r="P302" s="7"/>
      <c r="Q302" s="7">
        <v>18.755000000000003</v>
      </c>
      <c r="R302" s="36">
        <v>3.4971098265895964E-2</v>
      </c>
      <c r="S302" s="7">
        <v>15.049007</v>
      </c>
      <c r="T302" s="21">
        <v>132.53</v>
      </c>
      <c r="U302" s="7">
        <v>87</v>
      </c>
      <c r="V302" s="7">
        <v>6.9671019999999997</v>
      </c>
      <c r="W302" s="7">
        <v>4.5735900000000003</v>
      </c>
      <c r="X302" s="7">
        <v>8.0818989999999999</v>
      </c>
      <c r="Y302" s="7">
        <v>2.393519</v>
      </c>
      <c r="Z302" s="22">
        <f t="shared" si="5"/>
        <v>1.3166009999999999</v>
      </c>
    </row>
    <row r="303" spans="1:26" x14ac:dyDescent="0.25">
      <c r="A303" s="4">
        <v>300</v>
      </c>
      <c r="B303" s="6">
        <v>2025</v>
      </c>
      <c r="C303" s="6">
        <v>12</v>
      </c>
      <c r="D303" s="6">
        <v>536.29999999999995</v>
      </c>
      <c r="E303" s="6">
        <v>7.02</v>
      </c>
      <c r="F303" s="41">
        <v>0.7</v>
      </c>
      <c r="G303" s="5" t="s">
        <v>112</v>
      </c>
      <c r="H303" s="5" t="s">
        <v>67</v>
      </c>
      <c r="I303" s="5"/>
      <c r="J303" s="14">
        <v>5</v>
      </c>
      <c r="K303" s="12" t="s">
        <v>165</v>
      </c>
      <c r="L303" s="6">
        <v>2719.07</v>
      </c>
      <c r="M303" s="20">
        <v>40.11</v>
      </c>
      <c r="N303" s="21">
        <v>25.620999999999999</v>
      </c>
      <c r="O303" s="6">
        <v>20.277000000000001</v>
      </c>
      <c r="P303" s="7"/>
      <c r="Q303" s="7">
        <v>9.423</v>
      </c>
      <c r="R303" s="36">
        <v>1.7570389707253404E-2</v>
      </c>
      <c r="S303" s="7">
        <v>14.488994</v>
      </c>
      <c r="T303" s="21">
        <v>86.82</v>
      </c>
      <c r="U303" s="7">
        <v>72</v>
      </c>
      <c r="V303" s="7">
        <v>4.564127</v>
      </c>
      <c r="W303" s="7">
        <v>3.78504</v>
      </c>
      <c r="X303" s="7">
        <v>9.9248709999999996</v>
      </c>
      <c r="Y303" s="7">
        <v>0.77908100000000002</v>
      </c>
      <c r="Z303" s="22">
        <f t="shared" si="5"/>
        <v>0.66149459999999993</v>
      </c>
    </row>
    <row r="304" spans="1:26" x14ac:dyDescent="0.25">
      <c r="A304" s="4">
        <v>301</v>
      </c>
      <c r="B304" s="6">
        <v>2025</v>
      </c>
      <c r="C304" s="6">
        <v>12</v>
      </c>
      <c r="D304" s="6">
        <v>536.29999999999995</v>
      </c>
      <c r="E304" s="6">
        <v>7.02</v>
      </c>
      <c r="F304" s="41">
        <v>0.7</v>
      </c>
      <c r="G304" s="5" t="s">
        <v>112</v>
      </c>
      <c r="H304" s="5" t="s">
        <v>41</v>
      </c>
      <c r="I304" s="8" t="s">
        <v>123</v>
      </c>
      <c r="J304" s="14">
        <v>5</v>
      </c>
      <c r="K304" s="12" t="s">
        <v>167</v>
      </c>
      <c r="L304" s="6">
        <v>947</v>
      </c>
      <c r="M304" s="20">
        <v>16.602</v>
      </c>
      <c r="N304" s="21">
        <v>12.383001</v>
      </c>
      <c r="O304" s="6">
        <v>20.277000000000001</v>
      </c>
      <c r="P304" s="7"/>
      <c r="Q304" s="7">
        <v>13.076000000000001</v>
      </c>
      <c r="R304" s="36">
        <v>2.4381875815774758E-2</v>
      </c>
      <c r="S304" s="7">
        <v>4.2190000000000003</v>
      </c>
      <c r="T304" s="21">
        <v>25.462</v>
      </c>
      <c r="U304" s="7">
        <v>21</v>
      </c>
      <c r="V304" s="7">
        <v>1.3385370000000001</v>
      </c>
      <c r="W304" s="7">
        <v>1.1039699999999999</v>
      </c>
      <c r="X304" s="7">
        <v>2.8804630000000002</v>
      </c>
      <c r="Y304" s="7">
        <v>0.234567</v>
      </c>
      <c r="Z304" s="22">
        <f t="shared" si="5"/>
        <v>0.91793520000000006</v>
      </c>
    </row>
    <row r="305" spans="1:26" x14ac:dyDescent="0.25">
      <c r="A305" s="4">
        <v>302</v>
      </c>
      <c r="B305" s="6">
        <v>2025</v>
      </c>
      <c r="C305" s="6">
        <v>12</v>
      </c>
      <c r="D305" s="6">
        <v>536.29999999999995</v>
      </c>
      <c r="E305" s="6">
        <v>7.02</v>
      </c>
      <c r="F305" s="41">
        <v>0.7</v>
      </c>
      <c r="G305" s="5" t="s">
        <v>112</v>
      </c>
      <c r="H305" s="5" t="s">
        <v>41</v>
      </c>
      <c r="I305" s="8" t="s">
        <v>160</v>
      </c>
      <c r="J305" s="14">
        <v>5</v>
      </c>
      <c r="K305" s="12" t="s">
        <v>167</v>
      </c>
      <c r="L305" s="6">
        <v>747.27</v>
      </c>
      <c r="M305" s="20">
        <v>13.448</v>
      </c>
      <c r="N305" s="21">
        <v>9.2710000000000008</v>
      </c>
      <c r="O305" s="6">
        <v>20.277000000000001</v>
      </c>
      <c r="P305" s="7"/>
      <c r="Q305" s="7">
        <v>12.406000000000001</v>
      </c>
      <c r="R305" s="36">
        <v>2.3132575051277273E-2</v>
      </c>
      <c r="S305" s="7">
        <v>4.1769990000000004</v>
      </c>
      <c r="T305" s="21">
        <v>22.637</v>
      </c>
      <c r="U305" s="7">
        <v>24.3</v>
      </c>
      <c r="V305" s="7">
        <v>1.1900269999999999</v>
      </c>
      <c r="W305" s="7">
        <v>1.2774509999999999</v>
      </c>
      <c r="X305" s="7">
        <v>2.9869729999999999</v>
      </c>
      <c r="Y305" s="7">
        <v>-8.7425000000000003E-2</v>
      </c>
      <c r="Z305" s="22">
        <f t="shared" si="5"/>
        <v>0.87090120000000004</v>
      </c>
    </row>
    <row r="306" spans="1:26" x14ac:dyDescent="0.25">
      <c r="A306" s="4">
        <v>303</v>
      </c>
      <c r="B306" s="6">
        <v>2025</v>
      </c>
      <c r="C306" s="6">
        <v>12</v>
      </c>
      <c r="D306" s="6">
        <v>536.29999999999995</v>
      </c>
      <c r="E306" s="6">
        <v>7.02</v>
      </c>
      <c r="F306" s="41">
        <v>0.7</v>
      </c>
      <c r="G306" s="5" t="s">
        <v>112</v>
      </c>
      <c r="H306" s="5" t="s">
        <v>65</v>
      </c>
      <c r="I306" s="5"/>
      <c r="J306" s="14">
        <v>9</v>
      </c>
      <c r="K306" s="12" t="s">
        <v>165</v>
      </c>
      <c r="L306" s="6">
        <v>3500.27</v>
      </c>
      <c r="M306" s="20">
        <v>88.840999999999994</v>
      </c>
      <c r="N306" s="21">
        <v>65.929000000000002</v>
      </c>
      <c r="O306" s="6">
        <v>20.277000000000001</v>
      </c>
      <c r="P306" s="7"/>
      <c r="Q306" s="7">
        <v>18.835000000000001</v>
      </c>
      <c r="R306" s="36">
        <v>3.5120268506432968E-2</v>
      </c>
      <c r="S306" s="7">
        <v>22.912002999999999</v>
      </c>
      <c r="T306" s="21">
        <v>130.21</v>
      </c>
      <c r="U306" s="7">
        <v>100.482</v>
      </c>
      <c r="V306" s="7">
        <v>6.8451399999999998</v>
      </c>
      <c r="W306" s="7">
        <v>5.2823390000000003</v>
      </c>
      <c r="X306" s="7">
        <v>16.066858</v>
      </c>
      <c r="Y306" s="7">
        <v>1.5628040000000001</v>
      </c>
      <c r="Z306" s="22">
        <f t="shared" si="5"/>
        <v>1.322217</v>
      </c>
    </row>
    <row r="307" spans="1:26" x14ac:dyDescent="0.25">
      <c r="A307" s="4">
        <v>304</v>
      </c>
      <c r="B307" s="6">
        <v>2025</v>
      </c>
      <c r="C307" s="6">
        <v>12</v>
      </c>
      <c r="D307" s="6">
        <v>536.29999999999995</v>
      </c>
      <c r="E307" s="6">
        <v>7.02</v>
      </c>
      <c r="F307" s="41">
        <v>0.7</v>
      </c>
      <c r="G307" s="5" t="s">
        <v>112</v>
      </c>
      <c r="H307" s="5" t="s">
        <v>42</v>
      </c>
      <c r="I307" s="5"/>
      <c r="J307" s="14">
        <v>5</v>
      </c>
      <c r="K307" s="12" t="s">
        <v>167</v>
      </c>
      <c r="L307" s="6">
        <v>2195.67</v>
      </c>
      <c r="M307" s="20">
        <v>54.89</v>
      </c>
      <c r="N307" s="21">
        <v>39.853003999999999</v>
      </c>
      <c r="O307" s="6">
        <v>20.277000000000001</v>
      </c>
      <c r="P307" s="7"/>
      <c r="Q307" s="7">
        <v>18.151</v>
      </c>
      <c r="R307" s="36">
        <v>3.3844862949841507E-2</v>
      </c>
      <c r="S307" s="7">
        <v>15.037001</v>
      </c>
      <c r="T307" s="21">
        <v>112.55</v>
      </c>
      <c r="U307" s="7">
        <v>64.12</v>
      </c>
      <c r="V307" s="7">
        <v>5.9167540000000001</v>
      </c>
      <c r="W307" s="7">
        <v>3.3707880000000001</v>
      </c>
      <c r="X307" s="7">
        <v>9.1202450000000006</v>
      </c>
      <c r="Y307" s="7">
        <v>2.5459670000000001</v>
      </c>
      <c r="Z307" s="22">
        <f t="shared" si="5"/>
        <v>1.2742001999999999</v>
      </c>
    </row>
    <row r="308" spans="1:26" x14ac:dyDescent="0.25">
      <c r="A308" s="4">
        <v>305</v>
      </c>
      <c r="B308" s="6">
        <v>2025</v>
      </c>
      <c r="C308" s="6">
        <v>12</v>
      </c>
      <c r="D308" s="6">
        <v>536.29999999999995</v>
      </c>
      <c r="E308" s="6">
        <v>7.02</v>
      </c>
      <c r="F308" s="41">
        <v>0.7</v>
      </c>
      <c r="G308" s="5" t="s">
        <v>112</v>
      </c>
      <c r="H308" s="5" t="s">
        <v>22</v>
      </c>
      <c r="I308" s="5"/>
      <c r="J308" s="14">
        <v>9</v>
      </c>
      <c r="K308" s="12" t="s">
        <v>165</v>
      </c>
      <c r="L308" s="6">
        <v>3509.9</v>
      </c>
      <c r="M308" s="20">
        <v>87.37</v>
      </c>
      <c r="N308" s="21">
        <v>66.911004000000005</v>
      </c>
      <c r="O308" s="6">
        <v>20.277000000000001</v>
      </c>
      <c r="P308" s="7"/>
      <c r="Q308" s="7">
        <v>19.064</v>
      </c>
      <c r="R308" s="36">
        <v>3.5547268319970168E-2</v>
      </c>
      <c r="S308" s="7">
        <v>20.459</v>
      </c>
      <c r="T308" s="21">
        <v>95.9</v>
      </c>
      <c r="U308" s="7">
        <v>95.805000000000007</v>
      </c>
      <c r="V308" s="7">
        <v>5.0414630000000002</v>
      </c>
      <c r="W308" s="7">
        <v>5.0364690000000003</v>
      </c>
      <c r="X308" s="7">
        <v>15.417535000000001</v>
      </c>
      <c r="Y308" s="7">
        <v>0</v>
      </c>
      <c r="Z308" s="22">
        <f t="shared" si="5"/>
        <v>1.3382927999999998</v>
      </c>
    </row>
    <row r="309" spans="1:26" x14ac:dyDescent="0.25">
      <c r="A309" s="4">
        <v>306</v>
      </c>
      <c r="B309" s="6">
        <v>2025</v>
      </c>
      <c r="C309" s="6">
        <v>12</v>
      </c>
      <c r="D309" s="6">
        <v>536.29999999999995</v>
      </c>
      <c r="E309" s="6">
        <v>7.02</v>
      </c>
      <c r="F309" s="41">
        <v>0.7</v>
      </c>
      <c r="G309" s="5" t="s">
        <v>112</v>
      </c>
      <c r="H309" s="5" t="s">
        <v>43</v>
      </c>
      <c r="I309" s="5"/>
      <c r="J309" s="14">
        <v>5</v>
      </c>
      <c r="K309" s="12" t="s">
        <v>165</v>
      </c>
      <c r="L309" s="6">
        <v>1352.5</v>
      </c>
      <c r="M309" s="20">
        <v>36.664999999999999</v>
      </c>
      <c r="N309" s="21">
        <v>27.365998999999999</v>
      </c>
      <c r="O309" s="6">
        <v>20.277000000000001</v>
      </c>
      <c r="P309" s="7"/>
      <c r="Q309" s="7">
        <v>20.233999999999998</v>
      </c>
      <c r="R309" s="36">
        <v>3.7728883087823982E-2</v>
      </c>
      <c r="S309" s="7">
        <v>9.2990069999999996</v>
      </c>
      <c r="T309" s="21">
        <v>57.91</v>
      </c>
      <c r="U309" s="7">
        <v>48.7</v>
      </c>
      <c r="V309" s="7">
        <v>3.0443289999999998</v>
      </c>
      <c r="W309" s="7">
        <v>2.5601590000000001</v>
      </c>
      <c r="X309" s="7">
        <v>6.25467</v>
      </c>
      <c r="Y309" s="7">
        <v>0.48417700000000002</v>
      </c>
      <c r="Z309" s="22">
        <f t="shared" si="5"/>
        <v>1.4204268</v>
      </c>
    </row>
    <row r="310" spans="1:26" x14ac:dyDescent="0.25">
      <c r="A310" s="4">
        <v>307</v>
      </c>
      <c r="B310" s="6">
        <v>2025</v>
      </c>
      <c r="C310" s="6">
        <v>12</v>
      </c>
      <c r="D310" s="6">
        <v>536.29999999999995</v>
      </c>
      <c r="E310" s="6">
        <v>7.02</v>
      </c>
      <c r="F310" s="41">
        <v>0.7</v>
      </c>
      <c r="G310" s="5" t="s">
        <v>112</v>
      </c>
      <c r="H310" s="5" t="s">
        <v>23</v>
      </c>
      <c r="I310" s="5"/>
      <c r="J310" s="14">
        <v>5</v>
      </c>
      <c r="K310" s="12" t="s">
        <v>167</v>
      </c>
      <c r="L310" s="6">
        <v>729.52</v>
      </c>
      <c r="M310" s="20">
        <v>17.678999999999998</v>
      </c>
      <c r="N310" s="21">
        <v>13.031998</v>
      </c>
      <c r="O310" s="6">
        <v>20.277000000000001</v>
      </c>
      <c r="P310" s="7"/>
      <c r="Q310" s="7">
        <v>17.864000000000001</v>
      </c>
      <c r="R310" s="36">
        <v>3.3309714711914976E-2</v>
      </c>
      <c r="S310" s="7">
        <v>4.6469990000000001</v>
      </c>
      <c r="T310" s="21">
        <v>30.41</v>
      </c>
      <c r="U310" s="7">
        <v>24.884</v>
      </c>
      <c r="V310" s="7">
        <v>1.598654</v>
      </c>
      <c r="W310" s="7">
        <v>1.308152</v>
      </c>
      <c r="X310" s="7">
        <v>3.0483470000000001</v>
      </c>
      <c r="Y310" s="7">
        <v>0.29050100000000001</v>
      </c>
      <c r="Z310" s="22">
        <f t="shared" si="5"/>
        <v>1.2540528</v>
      </c>
    </row>
    <row r="311" spans="1:26" x14ac:dyDescent="0.25">
      <c r="A311" s="4">
        <v>308</v>
      </c>
      <c r="B311" s="6">
        <v>2025</v>
      </c>
      <c r="C311" s="6">
        <v>12</v>
      </c>
      <c r="D311" s="6">
        <v>536.29999999999995</v>
      </c>
      <c r="E311" s="6">
        <v>7.02</v>
      </c>
      <c r="F311" s="41">
        <v>0.7</v>
      </c>
      <c r="G311" s="5" t="s">
        <v>112</v>
      </c>
      <c r="H311" s="5" t="s">
        <v>24</v>
      </c>
      <c r="I311" s="5"/>
      <c r="J311" s="14">
        <v>9</v>
      </c>
      <c r="K311" s="12" t="s">
        <v>167</v>
      </c>
      <c r="L311" s="6">
        <v>2045.94</v>
      </c>
      <c r="M311" s="20">
        <v>53.417999999999999</v>
      </c>
      <c r="N311" s="21">
        <v>41.214002000000001</v>
      </c>
      <c r="O311" s="6">
        <v>20.277000000000001</v>
      </c>
      <c r="P311" s="7"/>
      <c r="Q311" s="7">
        <v>20.143999999999998</v>
      </c>
      <c r="R311" s="36">
        <v>3.7561066567219838E-2</v>
      </c>
      <c r="S311" s="7">
        <v>12.204000000000001</v>
      </c>
      <c r="T311" s="21">
        <v>64.56</v>
      </c>
      <c r="U311" s="7">
        <v>60.99</v>
      </c>
      <c r="V311" s="7">
        <v>3.3939189999999999</v>
      </c>
      <c r="W311" s="7">
        <v>3.2062439999999999</v>
      </c>
      <c r="X311" s="7">
        <v>8.8100799999999992</v>
      </c>
      <c r="Y311" s="7">
        <v>0</v>
      </c>
      <c r="Z311" s="22">
        <f t="shared" si="5"/>
        <v>1.4141087999999999</v>
      </c>
    </row>
    <row r="312" spans="1:26" x14ac:dyDescent="0.25">
      <c r="A312" s="4">
        <v>309</v>
      </c>
      <c r="B312" s="6">
        <v>2025</v>
      </c>
      <c r="C312" s="6">
        <v>12</v>
      </c>
      <c r="D312" s="6">
        <v>536.29999999999995</v>
      </c>
      <c r="E312" s="6">
        <v>7.02</v>
      </c>
      <c r="F312" s="41">
        <v>0.7</v>
      </c>
      <c r="G312" s="5" t="s">
        <v>112</v>
      </c>
      <c r="H312" s="5" t="s">
        <v>25</v>
      </c>
      <c r="I312" s="5"/>
      <c r="J312" s="11">
        <v>5</v>
      </c>
      <c r="K312" s="12" t="s">
        <v>165</v>
      </c>
      <c r="L312" s="6">
        <v>1353.15</v>
      </c>
      <c r="M312" s="20">
        <v>37.814</v>
      </c>
      <c r="N312" s="21">
        <v>27.071995000000001</v>
      </c>
      <c r="O312" s="6">
        <v>20.277000000000001</v>
      </c>
      <c r="P312" s="7"/>
      <c r="Q312" s="7">
        <v>20.007000000000001</v>
      </c>
      <c r="R312" s="36">
        <v>3.7305612530300208E-2</v>
      </c>
      <c r="S312" s="7">
        <v>10.742005000000001</v>
      </c>
      <c r="T312" s="21">
        <v>66.69</v>
      </c>
      <c r="U312" s="7">
        <v>65.643000000000001</v>
      </c>
      <c r="V312" s="7">
        <v>3.5058929999999999</v>
      </c>
      <c r="W312" s="7">
        <v>3.4508529999999999</v>
      </c>
      <c r="X312" s="7">
        <v>7.2361079999999998</v>
      </c>
      <c r="Y312" s="7">
        <v>5.5044999999999997E-2</v>
      </c>
      <c r="Z312" s="22">
        <f t="shared" si="5"/>
        <v>1.4044913999999999</v>
      </c>
    </row>
    <row r="313" spans="1:26" x14ac:dyDescent="0.25">
      <c r="A313" s="4">
        <v>310</v>
      </c>
      <c r="B313" s="6">
        <v>2025</v>
      </c>
      <c r="C313" s="6">
        <v>12</v>
      </c>
      <c r="D313" s="6">
        <v>536.29999999999995</v>
      </c>
      <c r="E313" s="6">
        <v>7.02</v>
      </c>
      <c r="F313" s="41">
        <v>0.7</v>
      </c>
      <c r="G313" s="5" t="s">
        <v>112</v>
      </c>
      <c r="H313" s="5" t="s">
        <v>26</v>
      </c>
      <c r="I313" s="5"/>
      <c r="J313" s="13">
        <v>5</v>
      </c>
      <c r="K313" s="12" t="s">
        <v>165</v>
      </c>
      <c r="L313" s="6">
        <v>2152.0300000000002</v>
      </c>
      <c r="M313" s="20">
        <v>51.362000000000002</v>
      </c>
      <c r="N313" s="21">
        <v>38.472999000000002</v>
      </c>
      <c r="O313" s="6">
        <v>20.277000000000001</v>
      </c>
      <c r="P313" s="7"/>
      <c r="Q313" s="7">
        <v>17.878</v>
      </c>
      <c r="R313" s="36">
        <v>3.3335819504008955E-2</v>
      </c>
      <c r="S313" s="7">
        <v>12.889004</v>
      </c>
      <c r="T313" s="21">
        <v>79.040000000000006</v>
      </c>
      <c r="U313" s="7">
        <v>67.84</v>
      </c>
      <c r="V313" s="7">
        <v>4.1551330000000002</v>
      </c>
      <c r="W313" s="7">
        <v>3.5663490000000002</v>
      </c>
      <c r="X313" s="7">
        <v>8.7338660000000008</v>
      </c>
      <c r="Y313" s="7">
        <v>0.58878799999999998</v>
      </c>
      <c r="Z313" s="22">
        <f t="shared" si="5"/>
        <v>1.2550356</v>
      </c>
    </row>
    <row r="314" spans="1:26" x14ac:dyDescent="0.25">
      <c r="A314" s="4">
        <v>311</v>
      </c>
      <c r="B314" s="6">
        <v>2025</v>
      </c>
      <c r="C314" s="6">
        <v>12</v>
      </c>
      <c r="D314" s="6">
        <v>536.29999999999995</v>
      </c>
      <c r="E314" s="6">
        <v>7.02</v>
      </c>
      <c r="F314" s="41">
        <v>0.7</v>
      </c>
      <c r="G314" s="5" t="s">
        <v>112</v>
      </c>
      <c r="H314" s="5" t="s">
        <v>113</v>
      </c>
      <c r="I314" s="5"/>
      <c r="J314" s="14">
        <v>9</v>
      </c>
      <c r="K314" s="12" t="s">
        <v>168</v>
      </c>
      <c r="L314" s="6">
        <v>4205.91</v>
      </c>
      <c r="M314" s="20">
        <v>76.087000000000003</v>
      </c>
      <c r="N314" s="21">
        <v>58.938003000000002</v>
      </c>
      <c r="O314" s="6">
        <v>20.277000000000001</v>
      </c>
      <c r="P314" s="7"/>
      <c r="Q314" s="7">
        <v>14.013</v>
      </c>
      <c r="R314" s="36">
        <v>2.6129032258064518E-2</v>
      </c>
      <c r="S314" s="7">
        <v>17.149007000000001</v>
      </c>
      <c r="T314" s="21">
        <v>168.12</v>
      </c>
      <c r="U314" s="7">
        <v>163.56299999999999</v>
      </c>
      <c r="V314" s="7">
        <v>8.8380679999999998</v>
      </c>
      <c r="W314" s="7">
        <v>8.5985069999999997</v>
      </c>
      <c r="X314" s="7">
        <v>8.3109330000000003</v>
      </c>
      <c r="Y314" s="7">
        <v>0.239568</v>
      </c>
      <c r="Z314" s="22">
        <f t="shared" si="5"/>
        <v>0.98371259999999994</v>
      </c>
    </row>
    <row r="315" spans="1:26" x14ac:dyDescent="0.25">
      <c r="A315" s="4">
        <v>312</v>
      </c>
      <c r="B315" s="6">
        <v>2025</v>
      </c>
      <c r="C315" s="6">
        <v>12</v>
      </c>
      <c r="D315" s="6">
        <v>536.29999999999995</v>
      </c>
      <c r="E315" s="6">
        <v>7.02</v>
      </c>
      <c r="F315" s="41">
        <v>0.7</v>
      </c>
      <c r="G315" s="5" t="s">
        <v>112</v>
      </c>
      <c r="H315" s="5" t="s">
        <v>27</v>
      </c>
      <c r="I315" s="5"/>
      <c r="J315" s="14">
        <v>5</v>
      </c>
      <c r="K315" s="12" t="s">
        <v>167</v>
      </c>
      <c r="L315" s="6">
        <v>717.8</v>
      </c>
      <c r="M315" s="20">
        <v>16.895</v>
      </c>
      <c r="N315" s="21">
        <v>12.781000000000001</v>
      </c>
      <c r="O315" s="6">
        <v>20.277000000000001</v>
      </c>
      <c r="P315" s="7"/>
      <c r="Q315" s="7">
        <v>17.805999999999997</v>
      </c>
      <c r="R315" s="36">
        <v>3.3201566287525637E-2</v>
      </c>
      <c r="S315" s="7">
        <v>4.114001</v>
      </c>
      <c r="T315" s="21">
        <v>29.991</v>
      </c>
      <c r="U315" s="7">
        <v>30.969000000000001</v>
      </c>
      <c r="V315" s="7">
        <v>1.576627</v>
      </c>
      <c r="W315" s="7">
        <v>1.6280399999999999</v>
      </c>
      <c r="X315" s="7">
        <v>2.5373730000000001</v>
      </c>
      <c r="Y315" s="7">
        <v>-5.1411999999999999E-2</v>
      </c>
      <c r="Z315" s="22">
        <f t="shared" si="5"/>
        <v>1.2499811999999997</v>
      </c>
    </row>
    <row r="316" spans="1:26" x14ac:dyDescent="0.25">
      <c r="A316" s="4">
        <v>313</v>
      </c>
      <c r="B316" s="6">
        <v>2025</v>
      </c>
      <c r="C316" s="6">
        <v>12</v>
      </c>
      <c r="D316" s="6">
        <v>536.29999999999995</v>
      </c>
      <c r="E316" s="6">
        <v>7.02</v>
      </c>
      <c r="F316" s="41">
        <v>0.7</v>
      </c>
      <c r="G316" s="5" t="s">
        <v>112</v>
      </c>
      <c r="H316" s="5" t="s">
        <v>28</v>
      </c>
      <c r="I316" s="5"/>
      <c r="J316" s="14">
        <v>5</v>
      </c>
      <c r="K316" s="12" t="s">
        <v>165</v>
      </c>
      <c r="L316" s="6">
        <v>1350.55</v>
      </c>
      <c r="M316" s="20">
        <v>33.759</v>
      </c>
      <c r="N316" s="21">
        <v>26.533004999999999</v>
      </c>
      <c r="O316" s="6">
        <v>20.277000000000001</v>
      </c>
      <c r="P316" s="7"/>
      <c r="Q316" s="7">
        <v>19.646000000000001</v>
      </c>
      <c r="R316" s="36">
        <v>3.6632481819876939E-2</v>
      </c>
      <c r="S316" s="7">
        <v>7.2259969999999996</v>
      </c>
      <c r="T316" s="21">
        <v>59.55</v>
      </c>
      <c r="U316" s="7">
        <v>49.972999999999999</v>
      </c>
      <c r="V316" s="7">
        <v>3.130544</v>
      </c>
      <c r="W316" s="7">
        <v>2.627081</v>
      </c>
      <c r="X316" s="7">
        <v>4.0954550000000003</v>
      </c>
      <c r="Y316" s="7">
        <v>0.50346000000000002</v>
      </c>
      <c r="Z316" s="22">
        <f t="shared" si="5"/>
        <v>1.3791491999999999</v>
      </c>
    </row>
    <row r="317" spans="1:26" x14ac:dyDescent="0.25">
      <c r="A317" s="4">
        <v>314</v>
      </c>
      <c r="B317" s="6">
        <v>2025</v>
      </c>
      <c r="C317" s="6">
        <v>12</v>
      </c>
      <c r="D317" s="6">
        <v>536.29999999999995</v>
      </c>
      <c r="E317" s="6">
        <v>7.02</v>
      </c>
      <c r="F317" s="41">
        <v>0.7</v>
      </c>
      <c r="G317" s="5" t="s">
        <v>112</v>
      </c>
      <c r="H317" s="5" t="s">
        <v>69</v>
      </c>
      <c r="I317" s="5"/>
      <c r="J317" s="14">
        <v>5</v>
      </c>
      <c r="K317" s="12" t="s">
        <v>167</v>
      </c>
      <c r="L317" s="6">
        <v>722.85</v>
      </c>
      <c r="M317" s="20">
        <v>18.271000000000001</v>
      </c>
      <c r="N317" s="21">
        <v>13.527002</v>
      </c>
      <c r="O317" s="6">
        <v>20.277000000000001</v>
      </c>
      <c r="P317" s="7"/>
      <c r="Q317" s="7">
        <v>18.713000000000001</v>
      </c>
      <c r="R317" s="36">
        <v>3.4892783889614025E-2</v>
      </c>
      <c r="S317" s="7">
        <v>4.7439980000000004</v>
      </c>
      <c r="T317" s="21">
        <v>37.578000000000003</v>
      </c>
      <c r="U317" s="7">
        <v>39.938000000000002</v>
      </c>
      <c r="V317" s="7">
        <v>1.9754750000000001</v>
      </c>
      <c r="W317" s="7">
        <v>2.0995409999999999</v>
      </c>
      <c r="X317" s="7">
        <v>2.7685249999999999</v>
      </c>
      <c r="Y317" s="7">
        <v>-0.124068</v>
      </c>
      <c r="Z317" s="22">
        <f t="shared" si="5"/>
        <v>1.3136526000000002</v>
      </c>
    </row>
    <row r="318" spans="1:26" x14ac:dyDescent="0.25">
      <c r="A318" s="4">
        <v>315</v>
      </c>
      <c r="B318" s="6">
        <v>2025</v>
      </c>
      <c r="C318" s="6">
        <v>12</v>
      </c>
      <c r="D318" s="6">
        <v>536.29999999999995</v>
      </c>
      <c r="E318" s="6">
        <v>7.02</v>
      </c>
      <c r="F318" s="41">
        <v>0.7</v>
      </c>
      <c r="G318" s="5" t="s">
        <v>112</v>
      </c>
      <c r="H318" s="5" t="s">
        <v>30</v>
      </c>
      <c r="I318" s="5"/>
      <c r="J318" s="14">
        <v>5</v>
      </c>
      <c r="K318" s="12" t="s">
        <v>165</v>
      </c>
      <c r="L318" s="6">
        <v>1373.85</v>
      </c>
      <c r="M318" s="20">
        <v>37.130000000000003</v>
      </c>
      <c r="N318" s="21">
        <v>29.431000000000001</v>
      </c>
      <c r="O318" s="6">
        <v>20.277000000000001</v>
      </c>
      <c r="P318" s="7"/>
      <c r="Q318" s="7">
        <v>21.422000000000001</v>
      </c>
      <c r="R318" s="36">
        <v>3.9944061159798622E-2</v>
      </c>
      <c r="S318" s="7">
        <v>7.6989960000000002</v>
      </c>
      <c r="T318" s="21">
        <v>47.412999999999997</v>
      </c>
      <c r="U318" s="7">
        <v>39.069000000000003</v>
      </c>
      <c r="V318" s="7">
        <v>2.4925009999999999</v>
      </c>
      <c r="W318" s="7">
        <v>2.0538569999999998</v>
      </c>
      <c r="X318" s="7">
        <v>5.2065000000000001</v>
      </c>
      <c r="Y318" s="7">
        <v>0.43863999999999997</v>
      </c>
      <c r="Z318" s="22">
        <f t="shared" si="5"/>
        <v>1.5038244000000001</v>
      </c>
    </row>
    <row r="319" spans="1:26" x14ac:dyDescent="0.25">
      <c r="A319" s="4">
        <v>316</v>
      </c>
      <c r="B319" s="6">
        <v>2025</v>
      </c>
      <c r="C319" s="6">
        <v>12</v>
      </c>
      <c r="D319" s="6">
        <v>536.29999999999995</v>
      </c>
      <c r="E319" s="6">
        <v>7.02</v>
      </c>
      <c r="F319" s="41">
        <v>0.7</v>
      </c>
      <c r="G319" s="5" t="s">
        <v>112</v>
      </c>
      <c r="H319" s="5" t="s">
        <v>32</v>
      </c>
      <c r="I319" s="5"/>
      <c r="J319" s="11">
        <v>5</v>
      </c>
      <c r="K319" s="12" t="s">
        <v>167</v>
      </c>
      <c r="L319" s="6">
        <v>723.83</v>
      </c>
      <c r="M319" s="20">
        <v>17.231999999999999</v>
      </c>
      <c r="N319" s="21">
        <v>12.900001</v>
      </c>
      <c r="O319" s="6">
        <v>20.277000000000001</v>
      </c>
      <c r="P319" s="7"/>
      <c r="Q319" s="7">
        <v>17.822000000000003</v>
      </c>
      <c r="R319" s="36">
        <v>3.323140033563305E-2</v>
      </c>
      <c r="S319" s="7">
        <v>4.3319999999999999</v>
      </c>
      <c r="T319" s="21">
        <v>33.973999999999997</v>
      </c>
      <c r="U319" s="7">
        <v>24.5</v>
      </c>
      <c r="V319" s="7">
        <v>1.7860130000000001</v>
      </c>
      <c r="W319" s="7">
        <v>1.287965</v>
      </c>
      <c r="X319" s="7">
        <v>2.5459879999999999</v>
      </c>
      <c r="Y319" s="7">
        <v>0.49804799999999999</v>
      </c>
      <c r="Z319" s="22">
        <f t="shared" si="5"/>
        <v>1.2511044</v>
      </c>
    </row>
    <row r="320" spans="1:26" x14ac:dyDescent="0.25">
      <c r="A320" s="4">
        <v>317</v>
      </c>
      <c r="B320" s="6">
        <v>2025</v>
      </c>
      <c r="C320" s="6">
        <v>12</v>
      </c>
      <c r="D320" s="6">
        <v>536.29999999999995</v>
      </c>
      <c r="E320" s="6">
        <v>7.02</v>
      </c>
      <c r="F320" s="41">
        <v>0.7</v>
      </c>
      <c r="G320" s="5" t="s">
        <v>112</v>
      </c>
      <c r="H320" s="5" t="s">
        <v>34</v>
      </c>
      <c r="I320" s="5"/>
      <c r="J320" s="13">
        <v>5</v>
      </c>
      <c r="K320" s="12" t="s">
        <v>165</v>
      </c>
      <c r="L320" s="6">
        <v>2714.07</v>
      </c>
      <c r="M320" s="20">
        <v>74.853999999999999</v>
      </c>
      <c r="N320" s="21">
        <v>58.152996000000002</v>
      </c>
      <c r="O320" s="6">
        <v>20.277000000000001</v>
      </c>
      <c r="P320" s="7"/>
      <c r="Q320" s="7">
        <v>21.426000000000002</v>
      </c>
      <c r="R320" s="36">
        <v>3.9951519671825475E-2</v>
      </c>
      <c r="S320" s="7">
        <v>16.700996</v>
      </c>
      <c r="T320" s="21">
        <v>68.37</v>
      </c>
      <c r="U320" s="7">
        <v>70.346999999999994</v>
      </c>
      <c r="V320" s="7">
        <v>3.594211</v>
      </c>
      <c r="W320" s="7">
        <v>3.6981419999999998</v>
      </c>
      <c r="X320" s="7">
        <v>13.106792</v>
      </c>
      <c r="Y320" s="7">
        <v>-0.103935</v>
      </c>
      <c r="Z320" s="22">
        <f t="shared" si="5"/>
        <v>1.5041051999999999</v>
      </c>
    </row>
    <row r="321" spans="1:26" x14ac:dyDescent="0.25">
      <c r="A321" s="4">
        <v>318</v>
      </c>
      <c r="B321" s="6">
        <v>2025</v>
      </c>
      <c r="C321" s="6">
        <v>12</v>
      </c>
      <c r="D321" s="6">
        <v>536.29999999999995</v>
      </c>
      <c r="E321" s="6">
        <v>7.02</v>
      </c>
      <c r="F321" s="41">
        <v>0.7</v>
      </c>
      <c r="G321" s="5" t="s">
        <v>112</v>
      </c>
      <c r="H321" s="5" t="s">
        <v>35</v>
      </c>
      <c r="I321" s="5"/>
      <c r="J321" s="14">
        <v>9</v>
      </c>
      <c r="K321" s="12" t="s">
        <v>165</v>
      </c>
      <c r="L321" s="6">
        <v>3511.75</v>
      </c>
      <c r="M321" s="20">
        <v>94.113</v>
      </c>
      <c r="N321" s="21">
        <v>77.986006000000003</v>
      </c>
      <c r="O321" s="6">
        <v>20.277000000000001</v>
      </c>
      <c r="P321" s="7"/>
      <c r="Q321" s="7">
        <v>22.207000000000001</v>
      </c>
      <c r="R321" s="36">
        <v>4.1407794145068066E-2</v>
      </c>
      <c r="S321" s="7">
        <v>16.126999999999999</v>
      </c>
      <c r="T321" s="21">
        <v>122.68</v>
      </c>
      <c r="U321" s="7">
        <v>93.073953000000003</v>
      </c>
      <c r="V321" s="7">
        <v>6.4492880000000001</v>
      </c>
      <c r="W321" s="7">
        <v>4.8928979999999997</v>
      </c>
      <c r="X321" s="7">
        <v>9.6777130000000007</v>
      </c>
      <c r="Y321" s="7">
        <v>1.5563899999999999</v>
      </c>
      <c r="Z321" s="22">
        <f t="shared" si="5"/>
        <v>1.5589313999999999</v>
      </c>
    </row>
    <row r="322" spans="1:26" x14ac:dyDescent="0.25">
      <c r="L322" s="4">
        <f>SUM(L4:L321)</f>
        <v>603362.99999999988</v>
      </c>
      <c r="M322" s="25">
        <f>SUM(M4:M321)</f>
        <v>14202.301999999987</v>
      </c>
      <c r="N322" s="25">
        <f>SUM(N4:N321)</f>
        <v>10838.812023999997</v>
      </c>
      <c r="Q322" s="25">
        <f>SUM(Q4:Q321)</f>
        <v>5722.5930000000026</v>
      </c>
      <c r="R322" s="38">
        <f>SUM(R4:R321)</f>
        <v>10.670507178817827</v>
      </c>
      <c r="S322" s="4">
        <f t="shared" ref="S322:Y322" si="6">SUM(S4:S321)</f>
        <v>3363.4900069999994</v>
      </c>
      <c r="T322" s="4">
        <f t="shared" si="6"/>
        <v>20942.248</v>
      </c>
      <c r="U322" s="4">
        <f t="shared" si="6"/>
        <v>19283.736311000008</v>
      </c>
      <c r="V322" s="25">
        <f t="shared" si="6"/>
        <v>1100.9339910000008</v>
      </c>
      <c r="W322" s="25">
        <f t="shared" si="6"/>
        <v>1013.7460350000001</v>
      </c>
      <c r="X322" s="25">
        <f t="shared" si="6"/>
        <v>2259.0980020000006</v>
      </c>
      <c r="Y322" s="25">
        <f t="shared" si="6"/>
        <v>62.145600999999957</v>
      </c>
    </row>
    <row r="323" spans="1:26" x14ac:dyDescent="0.25">
      <c r="V323" s="4">
        <f>V322/T322</f>
        <v>5.2570000651315028E-2</v>
      </c>
      <c r="W323" s="4">
        <f>W322/U322</f>
        <v>5.2570000888351169E-2</v>
      </c>
    </row>
    <row r="324" spans="1:26" x14ac:dyDescent="0.25">
      <c r="M324" s="25"/>
    </row>
    <row r="326" spans="1:26" x14ac:dyDescent="0.25">
      <c r="M326" s="25"/>
    </row>
  </sheetData>
  <autoFilter ref="A3:Z326" xr:uid="{00000000-0001-0000-0000-000000000000}"/>
  <mergeCells count="1">
    <mergeCell ref="E1:T1"/>
  </mergeCells>
  <phoneticPr fontId="10" type="noConversion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F24"/>
  <sheetViews>
    <sheetView workbookViewId="0">
      <selection activeCell="F25" sqref="F25"/>
    </sheetView>
  </sheetViews>
  <sheetFormatPr defaultRowHeight="15" x14ac:dyDescent="0.25"/>
  <sheetData>
    <row r="24" spans="6:6" x14ac:dyDescent="0.25">
      <c r="F24">
        <v>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Lapas1</vt:lpstr>
      <vt:lpstr>Lapas2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</dc:creator>
  <cp:lastModifiedBy>LarisaR</cp:lastModifiedBy>
  <cp:lastPrinted>2020-11-06T08:12:01Z</cp:lastPrinted>
  <dcterms:created xsi:type="dcterms:W3CDTF">2020-09-01T05:28:57Z</dcterms:created>
  <dcterms:modified xsi:type="dcterms:W3CDTF">2026-01-30T09:33:52Z</dcterms:modified>
</cp:coreProperties>
</file>