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LarisaR\Documents\My Documents\My Documents\Larisa\Ataskaitos\2026\2026_04 atask\"/>
    </mc:Choice>
  </mc:AlternateContent>
  <xr:revisionPtr revIDLastSave="0" documentId="13_ncr:1_{83C01BAA-F06B-419B-B67D-0234BD6CAA04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Lapas1" sheetId="1" r:id="rId1"/>
    <sheet name="Lapas2" sheetId="2" r:id="rId2"/>
  </sheets>
  <definedNames>
    <definedName name="_xlnm._FilterDatabase" localSheetId="0" hidden="1">Lapas1!$A$3:$Z$326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4" i="1" l="1"/>
  <c r="Z28" i="1"/>
  <c r="Z27" i="1"/>
  <c r="Z319" i="1"/>
  <c r="O322" i="1"/>
  <c r="O323" i="1" s="1"/>
  <c r="Z71" i="1" l="1"/>
  <c r="M322" i="1" l="1"/>
  <c r="Z321" i="1" l="1"/>
  <c r="Q322" i="1" l="1"/>
  <c r="R322" i="1" l="1"/>
  <c r="N322" i="1"/>
  <c r="Y322" i="1" l="1"/>
  <c r="X322" i="1"/>
  <c r="W322" i="1"/>
  <c r="V322" i="1"/>
  <c r="U322" i="1"/>
  <c r="T322" i="1"/>
  <c r="S322" i="1"/>
  <c r="L322" i="1"/>
  <c r="Z301" i="1"/>
  <c r="V323" i="1" l="1"/>
  <c r="W323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4" i="1"/>
  <c r="Z145" i="1"/>
  <c r="Z146" i="1"/>
  <c r="Z147" i="1"/>
  <c r="Z148" i="1"/>
  <c r="Z143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7" i="1"/>
  <c r="Z168" i="1"/>
  <c r="Z169" i="1"/>
  <c r="Z170" i="1"/>
  <c r="Z166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58" i="1"/>
  <c r="Z259" i="1"/>
  <c r="Z260" i="1"/>
  <c r="Z261" i="1"/>
  <c r="Z262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277" i="1"/>
  <c r="Z278" i="1"/>
  <c r="Z279" i="1"/>
  <c r="Z280" i="1"/>
  <c r="Z281" i="1"/>
  <c r="Z282" i="1"/>
  <c r="Z283" i="1"/>
  <c r="Z284" i="1"/>
  <c r="Z285" i="1"/>
  <c r="Z286" i="1"/>
  <c r="Z287" i="1"/>
  <c r="Z288" i="1"/>
  <c r="Z289" i="1"/>
  <c r="Z290" i="1"/>
  <c r="Z291" i="1"/>
  <c r="Z292" i="1"/>
  <c r="Z293" i="1"/>
  <c r="Z294" i="1"/>
  <c r="Z295" i="1"/>
  <c r="Z296" i="1"/>
  <c r="Z297" i="1"/>
  <c r="Z298" i="1"/>
  <c r="Z299" i="1"/>
  <c r="Z300" i="1"/>
  <c r="Z302" i="1"/>
  <c r="Z303" i="1"/>
  <c r="Z304" i="1"/>
  <c r="Z305" i="1"/>
  <c r="Z306" i="1"/>
  <c r="Z307" i="1"/>
  <c r="Z308" i="1"/>
  <c r="Z309" i="1"/>
  <c r="Z310" i="1"/>
  <c r="Z311" i="1"/>
  <c r="Z312" i="1"/>
  <c r="Z313" i="1"/>
  <c r="Z314" i="1"/>
  <c r="Z315" i="1"/>
  <c r="Z316" i="1"/>
  <c r="Z317" i="1"/>
  <c r="Z318" i="1"/>
  <c r="Z320" i="1"/>
  <c r="Z322" i="1" l="1"/>
</calcChain>
</file>

<file path=xl/sharedStrings.xml><?xml version="1.0" encoding="utf-8"?>
<sst xmlns="http://schemas.openxmlformats.org/spreadsheetml/2006/main" count="1076" uniqueCount="172">
  <si>
    <t>Mėnuo</t>
  </si>
  <si>
    <t>Dienolaipsniai</t>
  </si>
  <si>
    <t>Name suvartotas šilumos kiekis, MWh</t>
  </si>
  <si>
    <t>Metai</t>
  </si>
  <si>
    <t>Vidutinė lauko oro temperatūra,  °C</t>
  </si>
  <si>
    <t xml:space="preserve">Plotas šilumos paskirstymui, m² </t>
  </si>
  <si>
    <t>Šilumos kiekis pastatui šildyti, MWh</t>
  </si>
  <si>
    <t xml:space="preserve">Šilumos kiekis šildymui,
 kWh/m²/
dienolaipsniai
</t>
  </si>
  <si>
    <t>Sunaudoto karšto
 vandens kiekis 
pagal įvadinių 
skaitiklių rodmenis, 
m3</t>
  </si>
  <si>
    <t xml:space="preserve">Šilumos kiekis su nepaskirstytu karštu vadeniu,
MWh
</t>
  </si>
  <si>
    <t>Maksimali šilumos suvartojimo
norma šildymui, 
kWh/m²</t>
  </si>
  <si>
    <t>Vidutinė šilumos suvartojimo
norma šildymui, 
kWh/m²</t>
  </si>
  <si>
    <t>Faktinis šilumos suvartojimas šildymui, 
kWh/m²</t>
  </si>
  <si>
    <t>Šilumos 
kiekis karšto vandens 
 cirkuliacijai, 
MWh</t>
  </si>
  <si>
    <t>Bendras šilumos 
kiekis karšto vandens 
pašildymui ir cirkuliacijai, 
MWh</t>
  </si>
  <si>
    <t>Namo vartotojų deklaruotas karšto vandens kiekis,m³</t>
  </si>
  <si>
    <t>Šilumos 
kiekis karšto vandens 
pašildymui pagal deklaravima, 
MWh</t>
  </si>
  <si>
    <t>1 kWh kaina</t>
  </si>
  <si>
    <t>Gatvė</t>
  </si>
  <si>
    <t>Draugystės g.</t>
  </si>
  <si>
    <t xml:space="preserve">   1</t>
  </si>
  <si>
    <t xml:space="preserve">   3</t>
  </si>
  <si>
    <t xml:space="preserve">  11</t>
  </si>
  <si>
    <t xml:space="preserve">  13</t>
  </si>
  <si>
    <t xml:space="preserve">  14</t>
  </si>
  <si>
    <t xml:space="preserve">  15</t>
  </si>
  <si>
    <t xml:space="preserve">  16</t>
  </si>
  <si>
    <t xml:space="preserve">  17</t>
  </si>
  <si>
    <t xml:space="preserve">  18</t>
  </si>
  <si>
    <t xml:space="preserve">  20</t>
  </si>
  <si>
    <t xml:space="preserve">  21</t>
  </si>
  <si>
    <t xml:space="preserve">  22</t>
  </si>
  <si>
    <t xml:space="preserve">  23</t>
  </si>
  <si>
    <t xml:space="preserve">  24</t>
  </si>
  <si>
    <t xml:space="preserve">  25</t>
  </si>
  <si>
    <t xml:space="preserve">  27</t>
  </si>
  <si>
    <t xml:space="preserve">  27A</t>
  </si>
  <si>
    <t xml:space="preserve">  29</t>
  </si>
  <si>
    <t xml:space="preserve">  31</t>
  </si>
  <si>
    <t>Energetikų g.</t>
  </si>
  <si>
    <t xml:space="preserve">   6</t>
  </si>
  <si>
    <t xml:space="preserve">   8</t>
  </si>
  <si>
    <t xml:space="preserve">  10</t>
  </si>
  <si>
    <t xml:space="preserve">  12</t>
  </si>
  <si>
    <t xml:space="preserve">  26</t>
  </si>
  <si>
    <t xml:space="preserve">  28</t>
  </si>
  <si>
    <t xml:space="preserve">  30</t>
  </si>
  <si>
    <t xml:space="preserve">  32</t>
  </si>
  <si>
    <t xml:space="preserve">  36</t>
  </si>
  <si>
    <t xml:space="preserve">  38</t>
  </si>
  <si>
    <t xml:space="preserve">  40</t>
  </si>
  <si>
    <t xml:space="preserve">  42</t>
  </si>
  <si>
    <t xml:space="preserve">  44</t>
  </si>
  <si>
    <t xml:space="preserve">  46</t>
  </si>
  <si>
    <t xml:space="preserve">  48</t>
  </si>
  <si>
    <t xml:space="preserve">  50</t>
  </si>
  <si>
    <t xml:space="preserve">  52</t>
  </si>
  <si>
    <t xml:space="preserve">  54</t>
  </si>
  <si>
    <t xml:space="preserve">  60</t>
  </si>
  <si>
    <t xml:space="preserve">  62</t>
  </si>
  <si>
    <t xml:space="preserve">  66</t>
  </si>
  <si>
    <t xml:space="preserve">  68</t>
  </si>
  <si>
    <t xml:space="preserve">  70</t>
  </si>
  <si>
    <t xml:space="preserve">  72</t>
  </si>
  <si>
    <t>Festivalio g.</t>
  </si>
  <si>
    <t xml:space="preserve">   9</t>
  </si>
  <si>
    <t>Jaunystės g.</t>
  </si>
  <si>
    <t xml:space="preserve">   5</t>
  </si>
  <si>
    <t xml:space="preserve">   7</t>
  </si>
  <si>
    <t xml:space="preserve">  19</t>
  </si>
  <si>
    <t>Kosmoso g.</t>
  </si>
  <si>
    <t xml:space="preserve">   4</t>
  </si>
  <si>
    <t xml:space="preserve">  34</t>
  </si>
  <si>
    <t>Parko g.</t>
  </si>
  <si>
    <t xml:space="preserve">   2</t>
  </si>
  <si>
    <t>Partizanų g.</t>
  </si>
  <si>
    <t>Sedulinos alėja</t>
  </si>
  <si>
    <t xml:space="preserve">  35</t>
  </si>
  <si>
    <t xml:space="preserve">  45</t>
  </si>
  <si>
    <t xml:space="preserve">  47</t>
  </si>
  <si>
    <t xml:space="preserve">  53</t>
  </si>
  <si>
    <t xml:space="preserve">  55</t>
  </si>
  <si>
    <t xml:space="preserve">  57</t>
  </si>
  <si>
    <t xml:space="preserve">  59</t>
  </si>
  <si>
    <t xml:space="preserve">  61</t>
  </si>
  <si>
    <t xml:space="preserve">  63</t>
  </si>
  <si>
    <t xml:space="preserve">  65</t>
  </si>
  <si>
    <t xml:space="preserve">  67</t>
  </si>
  <si>
    <t xml:space="preserve">  69</t>
  </si>
  <si>
    <t xml:space="preserve">  71</t>
  </si>
  <si>
    <t xml:space="preserve">  73</t>
  </si>
  <si>
    <t xml:space="preserve">  75</t>
  </si>
  <si>
    <t>Statybininkų g.</t>
  </si>
  <si>
    <t>Taikos pr.</t>
  </si>
  <si>
    <t xml:space="preserve">  56</t>
  </si>
  <si>
    <t xml:space="preserve">  58</t>
  </si>
  <si>
    <t xml:space="preserve">  72A</t>
  </si>
  <si>
    <t xml:space="preserve">  72B</t>
  </si>
  <si>
    <t xml:space="preserve">  72V</t>
  </si>
  <si>
    <t xml:space="preserve">  74</t>
  </si>
  <si>
    <t xml:space="preserve">  74B</t>
  </si>
  <si>
    <t xml:space="preserve">  76</t>
  </si>
  <si>
    <t xml:space="preserve">  78A</t>
  </si>
  <si>
    <t xml:space="preserve">  78B</t>
  </si>
  <si>
    <t xml:space="preserve">  80</t>
  </si>
  <si>
    <t xml:space="preserve">  82</t>
  </si>
  <si>
    <t xml:space="preserve">  84</t>
  </si>
  <si>
    <t xml:space="preserve">  88</t>
  </si>
  <si>
    <t>Tarybų g.</t>
  </si>
  <si>
    <t xml:space="preserve">   5A</t>
  </si>
  <si>
    <t>Veteranų g.</t>
  </si>
  <si>
    <t>Vilties g.</t>
  </si>
  <si>
    <t>Visagino g.</t>
  </si>
  <si>
    <t xml:space="preserve">  16A</t>
  </si>
  <si>
    <t>Namas (šilumos mazgas)</t>
  </si>
  <si>
    <t>Šilumos 
kiekis karšto vandens 
pašildymui pagal įv. skait., 
MWh</t>
  </si>
  <si>
    <t>butai</t>
  </si>
  <si>
    <t>1-20</t>
  </si>
  <si>
    <t>21-35</t>
  </si>
  <si>
    <t>36-65</t>
  </si>
  <si>
    <t>66-80</t>
  </si>
  <si>
    <t>81-110</t>
  </si>
  <si>
    <t>111-125</t>
  </si>
  <si>
    <t>1-15</t>
  </si>
  <si>
    <t>16-45</t>
  </si>
  <si>
    <t>46-75</t>
  </si>
  <si>
    <t>46-60</t>
  </si>
  <si>
    <t>61-90</t>
  </si>
  <si>
    <t>1-30</t>
  </si>
  <si>
    <t>31-50</t>
  </si>
  <si>
    <t>51-70</t>
  </si>
  <si>
    <t>71-90</t>
  </si>
  <si>
    <t>91-120</t>
  </si>
  <si>
    <t>1-10</t>
  </si>
  <si>
    <t>71-100</t>
  </si>
  <si>
    <t>1-25</t>
  </si>
  <si>
    <t>26-70</t>
  </si>
  <si>
    <t>1-54</t>
  </si>
  <si>
    <t>1-36</t>
  </si>
  <si>
    <t>1-16</t>
  </si>
  <si>
    <t>55-108</t>
  </si>
  <si>
    <t>16-32</t>
  </si>
  <si>
    <t>33-48</t>
  </si>
  <si>
    <t>91-105</t>
  </si>
  <si>
    <t>17-48</t>
  </si>
  <si>
    <t>21-56</t>
  </si>
  <si>
    <t>21-40</t>
  </si>
  <si>
    <t>37-72</t>
  </si>
  <si>
    <t>73-108</t>
  </si>
  <si>
    <t>1-22</t>
  </si>
  <si>
    <t>23-44</t>
  </si>
  <si>
    <t>11-32</t>
  </si>
  <si>
    <t>31-45</t>
  </si>
  <si>
    <t>41-60</t>
  </si>
  <si>
    <t>37-56</t>
  </si>
  <si>
    <t>16-39</t>
  </si>
  <si>
    <t>40-54</t>
  </si>
  <si>
    <t>55-84</t>
  </si>
  <si>
    <t>85-114</t>
  </si>
  <si>
    <t>115-129</t>
  </si>
  <si>
    <t>16-30</t>
  </si>
  <si>
    <t>Aukštų sk.</t>
  </si>
  <si>
    <t>Klaipėdos</t>
  </si>
  <si>
    <t>Obninsko</t>
  </si>
  <si>
    <t>Vilniaus</t>
  </si>
  <si>
    <t xml:space="preserve">Kauno </t>
  </si>
  <si>
    <t>INTARPAS</t>
  </si>
  <si>
    <t>mūrinis</t>
  </si>
  <si>
    <t>Leningrado</t>
  </si>
  <si>
    <t>Namo priojekto
 tipas</t>
  </si>
  <si>
    <t>10A</t>
  </si>
  <si>
    <t>2026 m. BALANDŽIO mėn. Visagino m. daugiabučių namų šilumos paskirstymas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</si>
</sst>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12" x14ac:knownFonts="1">
    <font>
      <sz val="11"/>
      <color theme="1"/>
      <name val="Calibri"/>
      <family val="2"/>
      <charset val="186"/>
      <scheme val="minor"/>
    </font>
    <font>
      <sz val="10"/>
      <name val="Arial Cyr"/>
      <charset val="204"/>
    </font>
    <font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color indexed="63"/>
      <name val="Calibri"/>
      <family val="2"/>
      <charset val="186"/>
      <scheme val="minor"/>
    </font>
    <font>
      <sz val="10"/>
      <color indexed="8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0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6" fillId="0" borderId="1" xfId="0" applyFont="1" applyBorder="1"/>
    <xf numFmtId="0" fontId="5" fillId="0" borderId="1" xfId="0" applyFont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49" fontId="6" fillId="0" borderId="1" xfId="0" applyNumberFormat="1" applyFont="1" applyBorder="1"/>
    <xf numFmtId="1" fontId="5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/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vertical="top" wrapText="1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2" fontId="3" fillId="0" borderId="0" xfId="0" applyNumberFormat="1" applyFont="1"/>
    <xf numFmtId="0" fontId="7" fillId="0" borderId="0" xfId="0" applyFont="1" applyAlignment="1">
      <alignment wrapText="1"/>
    </xf>
    <xf numFmtId="0" fontId="9" fillId="2" borderId="1" xfId="0" applyFont="1" applyFill="1" applyBorder="1"/>
    <xf numFmtId="165" fontId="3" fillId="0" borderId="0" xfId="0" applyNumberFormat="1" applyFont="1"/>
    <xf numFmtId="0" fontId="3" fillId="3" borderId="0" xfId="0" applyFont="1" applyFill="1"/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/>
    <xf numFmtId="49" fontId="6" fillId="3" borderId="1" xfId="0" applyNumberFormat="1" applyFont="1" applyFill="1" applyBorder="1"/>
    <xf numFmtId="0" fontId="8" fillId="3" borderId="3" xfId="0" applyFont="1" applyFill="1" applyBorder="1" applyAlignment="1">
      <alignment horizontal="center" wrapText="1"/>
    </xf>
    <xf numFmtId="0" fontId="9" fillId="3" borderId="1" xfId="0" applyFont="1" applyFill="1" applyBorder="1"/>
    <xf numFmtId="165" fontId="6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165" fontId="5" fillId="3" borderId="1" xfId="0" applyNumberFormat="1" applyFont="1" applyFill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164" fontId="11" fillId="3" borderId="1" xfId="0" applyNumberFormat="1" applyFont="1" applyFill="1" applyBorder="1" applyAlignment="1">
      <alignment horizontal="center"/>
    </xf>
    <xf numFmtId="164" fontId="5" fillId="0" borderId="0" xfId="0" applyNumberFormat="1" applyFont="1"/>
    <xf numFmtId="0" fontId="5" fillId="0" borderId="0" xfId="0" applyFont="1"/>
    <xf numFmtId="2" fontId="5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</cellXfs>
  <cellStyles count="2">
    <cellStyle name="Įprastas" xfId="0" builtinId="0"/>
    <cellStyle name="Paprastas_cirkul II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26"/>
  <sheetViews>
    <sheetView tabSelected="1" topLeftCell="P1" zoomScale="110" zoomScaleNormal="110" workbookViewId="0">
      <pane ySplit="3" topLeftCell="A318" activePane="bottomLeft" state="frozen"/>
      <selection pane="bottomLeft" activeCell="Z323" sqref="Z323"/>
    </sheetView>
  </sheetViews>
  <sheetFormatPr defaultRowHeight="15" x14ac:dyDescent="0.25"/>
  <cols>
    <col min="1" max="1" width="4.42578125" style="4" customWidth="1"/>
    <col min="2" max="2" width="5.5703125" style="4" customWidth="1"/>
    <col min="3" max="3" width="6.5703125" style="4" customWidth="1"/>
    <col min="4" max="4" width="9.42578125" style="4" customWidth="1"/>
    <col min="5" max="5" width="6.140625" style="4" customWidth="1"/>
    <col min="6" max="6" width="6.85546875" style="4" customWidth="1"/>
    <col min="7" max="7" width="13.7109375" style="4" customWidth="1"/>
    <col min="8" max="8" width="7.5703125" style="4" customWidth="1"/>
    <col min="9" max="9" width="6" style="4" customWidth="1"/>
    <col min="10" max="10" width="7.7109375" style="4" customWidth="1"/>
    <col min="11" max="11" width="9.7109375" style="4" customWidth="1"/>
    <col min="12" max="12" width="9.5703125" style="4" customWidth="1"/>
    <col min="13" max="14" width="10.140625" style="4" bestFit="1" customWidth="1"/>
    <col min="15" max="15" width="12.42578125" style="4" bestFit="1" customWidth="1"/>
    <col min="16" max="16" width="9.28515625" style="4" customWidth="1"/>
    <col min="17" max="17" width="10.140625" style="4" customWidth="1"/>
    <col min="18" max="18" width="11" style="38" customWidth="1"/>
    <col min="19" max="19" width="10.28515625" style="4" customWidth="1"/>
    <col min="20" max="20" width="9.85546875" style="4" customWidth="1"/>
    <col min="21" max="22" width="10" style="4" customWidth="1"/>
    <col min="23" max="23" width="10.7109375" style="4" customWidth="1"/>
    <col min="24" max="24" width="10.140625" style="4" customWidth="1"/>
    <col min="25" max="25" width="11.7109375" style="4" customWidth="1"/>
    <col min="26" max="26" width="9.7109375" style="4" customWidth="1"/>
    <col min="27" max="27" width="6.5703125" style="4" customWidth="1"/>
    <col min="28" max="16384" width="9.140625" style="4"/>
  </cols>
  <sheetData>
    <row r="1" spans="1:26" ht="18.75" x14ac:dyDescent="0.3">
      <c r="E1" s="40" t="s">
        <v>171</v>
      </c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</row>
    <row r="3" spans="1:26" s="3" customFormat="1" ht="114" customHeight="1" x14ac:dyDescent="0.25">
      <c r="B3" s="1" t="s">
        <v>3</v>
      </c>
      <c r="C3" s="1" t="s">
        <v>0</v>
      </c>
      <c r="D3" s="1" t="s">
        <v>1</v>
      </c>
      <c r="E3" s="1" t="s">
        <v>17</v>
      </c>
      <c r="F3" s="1" t="s">
        <v>4</v>
      </c>
      <c r="G3" s="1" t="s">
        <v>18</v>
      </c>
      <c r="H3" s="1" t="s">
        <v>114</v>
      </c>
      <c r="I3" s="1" t="s">
        <v>116</v>
      </c>
      <c r="J3" s="10" t="s">
        <v>161</v>
      </c>
      <c r="K3" s="10" t="s">
        <v>169</v>
      </c>
      <c r="L3" s="1" t="s">
        <v>5</v>
      </c>
      <c r="M3" s="1" t="s">
        <v>2</v>
      </c>
      <c r="N3" s="1" t="s">
        <v>6</v>
      </c>
      <c r="O3" s="1" t="s">
        <v>10</v>
      </c>
      <c r="P3" s="1" t="s">
        <v>11</v>
      </c>
      <c r="Q3" s="1" t="s">
        <v>12</v>
      </c>
      <c r="R3" s="1" t="s">
        <v>7</v>
      </c>
      <c r="S3" s="1" t="s">
        <v>14</v>
      </c>
      <c r="T3" s="1" t="s">
        <v>8</v>
      </c>
      <c r="U3" s="1" t="s">
        <v>15</v>
      </c>
      <c r="V3" s="1" t="s">
        <v>115</v>
      </c>
      <c r="W3" s="1" t="s">
        <v>16</v>
      </c>
      <c r="X3" s="1" t="s">
        <v>13</v>
      </c>
      <c r="Y3" s="2" t="s">
        <v>9</v>
      </c>
    </row>
    <row r="4" spans="1:26" x14ac:dyDescent="0.25">
      <c r="A4" s="4">
        <v>1</v>
      </c>
      <c r="B4" s="6">
        <v>2026</v>
      </c>
      <c r="C4" s="6">
        <v>4</v>
      </c>
      <c r="D4" s="6">
        <v>350.9</v>
      </c>
      <c r="E4" s="6">
        <v>8.2100000000000009</v>
      </c>
      <c r="F4" s="39">
        <v>5.9</v>
      </c>
      <c r="G4" s="5" t="s">
        <v>19</v>
      </c>
      <c r="H4" s="5" t="s">
        <v>20</v>
      </c>
      <c r="I4" s="5"/>
      <c r="J4" s="11">
        <v>5</v>
      </c>
      <c r="K4" s="12" t="s">
        <v>162</v>
      </c>
      <c r="L4" s="6">
        <v>1956.3</v>
      </c>
      <c r="M4" s="20">
        <v>28.885000000000002</v>
      </c>
      <c r="N4" s="21">
        <v>20.626999999999999</v>
      </c>
      <c r="O4" s="7">
        <v>13.266999999999999</v>
      </c>
      <c r="P4" s="7"/>
      <c r="Q4" s="7">
        <v>10.543999999999999</v>
      </c>
      <c r="R4" s="35">
        <v>3.0047999999999998E-2</v>
      </c>
      <c r="S4" s="7">
        <v>8.2579980000000006</v>
      </c>
      <c r="T4" s="21">
        <v>35.630000000000003</v>
      </c>
      <c r="U4" s="7">
        <v>63.6</v>
      </c>
      <c r="V4" s="7">
        <v>1.8730690000000001</v>
      </c>
      <c r="W4" s="7">
        <v>3.3434520000000001</v>
      </c>
      <c r="X4" s="7">
        <v>6.3849299999999998</v>
      </c>
      <c r="Y4" s="7">
        <v>-1.4703850000000001</v>
      </c>
      <c r="Z4" s="22">
        <f>Q4*E4/100</f>
        <v>0.86566239999999994</v>
      </c>
    </row>
    <row r="5" spans="1:26" x14ac:dyDescent="0.25">
      <c r="A5" s="4">
        <v>2</v>
      </c>
      <c r="B5" s="6">
        <v>2026</v>
      </c>
      <c r="C5" s="6">
        <v>4</v>
      </c>
      <c r="D5" s="6">
        <v>350.9</v>
      </c>
      <c r="E5" s="6">
        <v>8.2100000000000009</v>
      </c>
      <c r="F5" s="39">
        <v>5.9</v>
      </c>
      <c r="G5" s="5" t="s">
        <v>19</v>
      </c>
      <c r="H5" s="5" t="s">
        <v>21</v>
      </c>
      <c r="I5" s="5"/>
      <c r="J5" s="13">
        <v>5</v>
      </c>
      <c r="K5" s="12" t="s">
        <v>162</v>
      </c>
      <c r="L5" s="6">
        <v>1953.3</v>
      </c>
      <c r="M5" s="20">
        <v>34.252000000000002</v>
      </c>
      <c r="N5" s="21">
        <v>24.298999999999999</v>
      </c>
      <c r="O5" s="7">
        <v>13.266999999999999</v>
      </c>
      <c r="P5" s="7"/>
      <c r="Q5" s="7">
        <v>12.44</v>
      </c>
      <c r="R5" s="35">
        <v>3.5451999999999997E-2</v>
      </c>
      <c r="S5" s="7">
        <v>9.9530030000000007</v>
      </c>
      <c r="T5" s="21">
        <v>59.156999999999996</v>
      </c>
      <c r="U5" s="7">
        <v>63.5</v>
      </c>
      <c r="V5" s="7">
        <v>3.109883</v>
      </c>
      <c r="W5" s="7">
        <v>3.3381949999999998</v>
      </c>
      <c r="X5" s="7">
        <v>6.8431170000000003</v>
      </c>
      <c r="Y5" s="7">
        <v>-0.22830900000000001</v>
      </c>
      <c r="Z5" s="22">
        <f t="shared" ref="Z5:Z67" si="0">Q5*E5/100</f>
        <v>1.0213240000000001</v>
      </c>
    </row>
    <row r="6" spans="1:26" x14ac:dyDescent="0.25">
      <c r="A6" s="4">
        <v>3</v>
      </c>
      <c r="B6" s="6">
        <v>2026</v>
      </c>
      <c r="C6" s="6">
        <v>4</v>
      </c>
      <c r="D6" s="6">
        <v>350.9</v>
      </c>
      <c r="E6" s="6">
        <v>8.2100000000000009</v>
      </c>
      <c r="F6" s="39">
        <v>5.9</v>
      </c>
      <c r="G6" s="5" t="s">
        <v>19</v>
      </c>
      <c r="H6" s="5" t="s">
        <v>22</v>
      </c>
      <c r="I6" s="5"/>
      <c r="J6" s="11">
        <v>9</v>
      </c>
      <c r="K6" s="12" t="s">
        <v>163</v>
      </c>
      <c r="L6" s="6">
        <v>5184.6899999999996</v>
      </c>
      <c r="M6" s="20">
        <v>80.77</v>
      </c>
      <c r="N6" s="21">
        <v>57.958978000000002</v>
      </c>
      <c r="O6" s="7">
        <v>13.266999999999999</v>
      </c>
      <c r="P6" s="7"/>
      <c r="Q6" s="7">
        <v>11.179</v>
      </c>
      <c r="R6" s="35">
        <v>3.1857999999999997E-2</v>
      </c>
      <c r="S6" s="7">
        <v>22.811</v>
      </c>
      <c r="T6" s="21">
        <v>209.43</v>
      </c>
      <c r="U6" s="7">
        <v>192.26</v>
      </c>
      <c r="V6" s="7">
        <v>11.009734999999999</v>
      </c>
      <c r="W6" s="7">
        <v>10.107108</v>
      </c>
      <c r="X6" s="7">
        <v>11.801268</v>
      </c>
      <c r="Y6" s="7">
        <v>0</v>
      </c>
      <c r="Z6" s="22">
        <f t="shared" si="0"/>
        <v>0.91779590000000011</v>
      </c>
    </row>
    <row r="7" spans="1:26" x14ac:dyDescent="0.25">
      <c r="A7" s="4">
        <v>4</v>
      </c>
      <c r="B7" s="6">
        <v>2026</v>
      </c>
      <c r="C7" s="6">
        <v>4</v>
      </c>
      <c r="D7" s="6">
        <v>350.9</v>
      </c>
      <c r="E7" s="6">
        <v>8.2100000000000009</v>
      </c>
      <c r="F7" s="39">
        <v>5.9</v>
      </c>
      <c r="G7" s="5" t="s">
        <v>19</v>
      </c>
      <c r="H7" s="5" t="s">
        <v>23</v>
      </c>
      <c r="I7" s="5"/>
      <c r="J7" s="13">
        <v>5</v>
      </c>
      <c r="K7" s="12" t="s">
        <v>162</v>
      </c>
      <c r="L7" s="6">
        <v>1975.8</v>
      </c>
      <c r="M7" s="20">
        <v>29.698</v>
      </c>
      <c r="N7" s="21">
        <v>20.087005000000001</v>
      </c>
      <c r="O7" s="7">
        <v>13.266999999999999</v>
      </c>
      <c r="P7" s="7"/>
      <c r="Q7" s="7">
        <v>10.167</v>
      </c>
      <c r="R7" s="35">
        <v>2.8972999999999999E-2</v>
      </c>
      <c r="S7" s="7">
        <v>9.6110000000000007</v>
      </c>
      <c r="T7" s="21">
        <v>64.84</v>
      </c>
      <c r="U7" s="7">
        <v>52.2</v>
      </c>
      <c r="V7" s="7">
        <v>3.408639</v>
      </c>
      <c r="W7" s="7">
        <v>2.744154</v>
      </c>
      <c r="X7" s="7">
        <v>6.2023619999999999</v>
      </c>
      <c r="Y7" s="7">
        <v>0.66448499999999999</v>
      </c>
      <c r="Z7" s="22">
        <f t="shared" si="0"/>
        <v>0.83471070000000014</v>
      </c>
    </row>
    <row r="8" spans="1:26" x14ac:dyDescent="0.25">
      <c r="A8" s="4">
        <v>5</v>
      </c>
      <c r="B8" s="6">
        <v>2026</v>
      </c>
      <c r="C8" s="6">
        <v>4</v>
      </c>
      <c r="D8" s="6">
        <v>350.9</v>
      </c>
      <c r="E8" s="6">
        <v>8.2100000000000009</v>
      </c>
      <c r="F8" s="39">
        <v>5.9</v>
      </c>
      <c r="G8" s="5" t="s">
        <v>19</v>
      </c>
      <c r="H8" s="5" t="s">
        <v>24</v>
      </c>
      <c r="I8" s="5"/>
      <c r="J8" s="14">
        <v>5</v>
      </c>
      <c r="K8" s="12" t="s">
        <v>162</v>
      </c>
      <c r="L8" s="6">
        <v>1955.85</v>
      </c>
      <c r="M8" s="20">
        <v>29.893000000000001</v>
      </c>
      <c r="N8" s="21">
        <v>20.657999</v>
      </c>
      <c r="O8" s="7">
        <v>13.266999999999999</v>
      </c>
      <c r="P8" s="7"/>
      <c r="Q8" s="7">
        <v>10.561999999999999</v>
      </c>
      <c r="R8" s="35">
        <v>3.0099999999999998E-2</v>
      </c>
      <c r="S8" s="7">
        <v>9.2350010000000005</v>
      </c>
      <c r="T8" s="21">
        <v>71.375</v>
      </c>
      <c r="U8" s="7">
        <v>75</v>
      </c>
      <c r="V8" s="7">
        <v>3.7521840000000002</v>
      </c>
      <c r="W8" s="7">
        <v>3.9427500000000002</v>
      </c>
      <c r="X8" s="7">
        <v>5.4828150000000004</v>
      </c>
      <c r="Y8" s="7">
        <v>-0.19056500000000001</v>
      </c>
      <c r="Z8" s="22">
        <f t="shared" si="0"/>
        <v>0.86714020000000003</v>
      </c>
    </row>
    <row r="9" spans="1:26" x14ac:dyDescent="0.25">
      <c r="A9" s="4">
        <v>6</v>
      </c>
      <c r="B9" s="6">
        <v>2026</v>
      </c>
      <c r="C9" s="6">
        <v>4</v>
      </c>
      <c r="D9" s="6">
        <v>350.9</v>
      </c>
      <c r="E9" s="6">
        <v>8.2100000000000009</v>
      </c>
      <c r="F9" s="39">
        <v>5.9</v>
      </c>
      <c r="G9" s="5" t="s">
        <v>19</v>
      </c>
      <c r="H9" s="5" t="s">
        <v>25</v>
      </c>
      <c r="I9" s="5"/>
      <c r="J9" s="14">
        <v>5</v>
      </c>
      <c r="K9" s="12" t="s">
        <v>162</v>
      </c>
      <c r="L9" s="6">
        <v>1974.54</v>
      </c>
      <c r="M9" s="20">
        <v>34.002000000000002</v>
      </c>
      <c r="N9" s="21">
        <v>24.637</v>
      </c>
      <c r="O9" s="7">
        <v>13.266999999999999</v>
      </c>
      <c r="P9" s="7"/>
      <c r="Q9" s="7">
        <v>12.477</v>
      </c>
      <c r="R9" s="35">
        <v>3.5557999999999999E-2</v>
      </c>
      <c r="S9" s="7">
        <v>9.365005</v>
      </c>
      <c r="T9" s="21">
        <v>57.715000000000003</v>
      </c>
      <c r="U9" s="7">
        <v>56</v>
      </c>
      <c r="V9" s="7">
        <v>3.0340780000000001</v>
      </c>
      <c r="W9" s="7">
        <v>2.9439199999999999</v>
      </c>
      <c r="X9" s="7">
        <v>6.330921</v>
      </c>
      <c r="Y9" s="7">
        <v>9.0162999999999993E-2</v>
      </c>
      <c r="Z9" s="22">
        <f t="shared" si="0"/>
        <v>1.0243617000000003</v>
      </c>
    </row>
    <row r="10" spans="1:26" x14ac:dyDescent="0.25">
      <c r="A10" s="4">
        <v>7</v>
      </c>
      <c r="B10" s="6">
        <v>2026</v>
      </c>
      <c r="C10" s="6">
        <v>4</v>
      </c>
      <c r="D10" s="6">
        <v>350.9</v>
      </c>
      <c r="E10" s="6">
        <v>8.2100000000000009</v>
      </c>
      <c r="F10" s="39">
        <v>5.9</v>
      </c>
      <c r="G10" s="5" t="s">
        <v>19</v>
      </c>
      <c r="H10" s="5" t="s">
        <v>26</v>
      </c>
      <c r="I10" s="5"/>
      <c r="J10" s="14">
        <v>5</v>
      </c>
      <c r="K10" s="12" t="s">
        <v>164</v>
      </c>
      <c r="L10" s="6">
        <v>1073.24</v>
      </c>
      <c r="M10" s="20">
        <v>17.079000000000001</v>
      </c>
      <c r="N10" s="21">
        <v>11.091001</v>
      </c>
      <c r="O10" s="7">
        <v>13.266999999999999</v>
      </c>
      <c r="P10" s="7"/>
      <c r="Q10" s="7">
        <v>10.334</v>
      </c>
      <c r="R10" s="35">
        <v>2.945E-2</v>
      </c>
      <c r="S10" s="7">
        <v>5.9879949999999997</v>
      </c>
      <c r="T10" s="21">
        <v>35.200000000000003</v>
      </c>
      <c r="U10" s="7">
        <v>34</v>
      </c>
      <c r="V10" s="7">
        <v>1.8504640000000001</v>
      </c>
      <c r="W10" s="7">
        <v>1.78738</v>
      </c>
      <c r="X10" s="7">
        <v>4.1375359999999999</v>
      </c>
      <c r="Y10" s="7">
        <v>6.3078999999999996E-2</v>
      </c>
      <c r="Z10" s="22">
        <f t="shared" si="0"/>
        <v>0.84842139999999999</v>
      </c>
    </row>
    <row r="11" spans="1:26" x14ac:dyDescent="0.25">
      <c r="A11" s="4">
        <v>8</v>
      </c>
      <c r="B11" s="6">
        <v>2026</v>
      </c>
      <c r="C11" s="6">
        <v>4</v>
      </c>
      <c r="D11" s="6">
        <v>350.9</v>
      </c>
      <c r="E11" s="6">
        <v>8.2100000000000009</v>
      </c>
      <c r="F11" s="39">
        <v>5.9</v>
      </c>
      <c r="G11" s="5" t="s">
        <v>19</v>
      </c>
      <c r="H11" s="5" t="s">
        <v>27</v>
      </c>
      <c r="I11" s="5"/>
      <c r="J11" s="14">
        <v>5</v>
      </c>
      <c r="K11" s="12" t="s">
        <v>162</v>
      </c>
      <c r="L11" s="6">
        <v>1980.03</v>
      </c>
      <c r="M11" s="20">
        <v>30.805</v>
      </c>
      <c r="N11" s="21">
        <v>20.379003999999998</v>
      </c>
      <c r="O11" s="7">
        <v>13.266999999999999</v>
      </c>
      <c r="P11" s="7"/>
      <c r="Q11" s="7">
        <v>10.292000000000002</v>
      </c>
      <c r="R11" s="35">
        <v>2.9330999999999999E-2</v>
      </c>
      <c r="S11" s="7">
        <v>10.426002</v>
      </c>
      <c r="T11" s="21">
        <v>61.341999999999999</v>
      </c>
      <c r="U11" s="7">
        <v>66</v>
      </c>
      <c r="V11" s="7">
        <v>3.2247490000000001</v>
      </c>
      <c r="W11" s="7">
        <v>3.4696199999999999</v>
      </c>
      <c r="X11" s="7">
        <v>7.2012510000000001</v>
      </c>
      <c r="Y11" s="7">
        <v>-0.244869</v>
      </c>
      <c r="Z11" s="22">
        <f t="shared" si="0"/>
        <v>0.8449732000000002</v>
      </c>
    </row>
    <row r="12" spans="1:26" x14ac:dyDescent="0.25">
      <c r="A12" s="4">
        <v>9</v>
      </c>
      <c r="B12" s="6">
        <v>2026</v>
      </c>
      <c r="C12" s="6">
        <v>4</v>
      </c>
      <c r="D12" s="6">
        <v>350.9</v>
      </c>
      <c r="E12" s="6">
        <v>8.2100000000000009</v>
      </c>
      <c r="F12" s="39">
        <v>5.9</v>
      </c>
      <c r="G12" s="5" t="s">
        <v>19</v>
      </c>
      <c r="H12" s="5" t="s">
        <v>28</v>
      </c>
      <c r="I12" s="5"/>
      <c r="J12" s="14">
        <v>5</v>
      </c>
      <c r="K12" s="12" t="s">
        <v>165</v>
      </c>
      <c r="L12" s="6">
        <v>2723.04</v>
      </c>
      <c r="M12" s="20">
        <v>47.311999999999998</v>
      </c>
      <c r="N12" s="21">
        <v>32.733989999999999</v>
      </c>
      <c r="O12" s="7">
        <v>13.266999999999999</v>
      </c>
      <c r="P12" s="7"/>
      <c r="Q12" s="7">
        <v>12.021000000000001</v>
      </c>
      <c r="R12" s="35">
        <v>3.4257999999999997E-2</v>
      </c>
      <c r="S12" s="7">
        <v>14.577995</v>
      </c>
      <c r="T12" s="21">
        <v>77.64</v>
      </c>
      <c r="U12" s="7">
        <v>86.355000000000004</v>
      </c>
      <c r="V12" s="7">
        <v>4.0815349999999997</v>
      </c>
      <c r="W12" s="7">
        <v>4.5396830000000001</v>
      </c>
      <c r="X12" s="7">
        <v>10.496464</v>
      </c>
      <c r="Y12" s="7">
        <v>-0.45815299999999998</v>
      </c>
      <c r="Z12" s="22">
        <f t="shared" si="0"/>
        <v>0.98692410000000019</v>
      </c>
    </row>
    <row r="13" spans="1:26" x14ac:dyDescent="0.25">
      <c r="A13" s="4">
        <v>10</v>
      </c>
      <c r="B13" s="6">
        <v>2026</v>
      </c>
      <c r="C13" s="6">
        <v>4</v>
      </c>
      <c r="D13" s="6">
        <v>350.9</v>
      </c>
      <c r="E13" s="6">
        <v>8.2100000000000009</v>
      </c>
      <c r="F13" s="39">
        <v>5.9</v>
      </c>
      <c r="G13" s="5" t="s">
        <v>19</v>
      </c>
      <c r="H13" s="5" t="s">
        <v>29</v>
      </c>
      <c r="I13" s="5"/>
      <c r="J13" s="14">
        <v>5</v>
      </c>
      <c r="K13" s="12" t="s">
        <v>164</v>
      </c>
      <c r="L13" s="6">
        <v>1072.45</v>
      </c>
      <c r="M13" s="20">
        <v>17.956</v>
      </c>
      <c r="N13" s="21">
        <v>11.541003999999999</v>
      </c>
      <c r="O13" s="7">
        <v>13.266999999999999</v>
      </c>
      <c r="P13" s="7"/>
      <c r="Q13" s="7">
        <v>10.760999999999999</v>
      </c>
      <c r="R13" s="35">
        <v>3.0668000000000001E-2</v>
      </c>
      <c r="S13" s="7">
        <v>6.4149989999999999</v>
      </c>
      <c r="T13" s="21">
        <v>37.18</v>
      </c>
      <c r="U13" s="7">
        <v>49</v>
      </c>
      <c r="V13" s="7">
        <v>1.954553</v>
      </c>
      <c r="W13" s="7">
        <v>2.5759300000000001</v>
      </c>
      <c r="X13" s="7">
        <v>4.4604480000000004</v>
      </c>
      <c r="Y13" s="7">
        <v>-0.62137799999999999</v>
      </c>
      <c r="Z13" s="22">
        <f t="shared" si="0"/>
        <v>0.88347810000000004</v>
      </c>
    </row>
    <row r="14" spans="1:26" x14ac:dyDescent="0.25">
      <c r="A14" s="4">
        <v>11</v>
      </c>
      <c r="B14" s="6">
        <v>2026</v>
      </c>
      <c r="C14" s="6">
        <v>4</v>
      </c>
      <c r="D14" s="6">
        <v>350.9</v>
      </c>
      <c r="E14" s="6">
        <v>8.2100000000000009</v>
      </c>
      <c r="F14" s="39">
        <v>5.9</v>
      </c>
      <c r="G14" s="5" t="s">
        <v>19</v>
      </c>
      <c r="H14" s="5" t="s">
        <v>30</v>
      </c>
      <c r="I14" s="5"/>
      <c r="J14" s="14">
        <v>5</v>
      </c>
      <c r="K14" s="12" t="s">
        <v>164</v>
      </c>
      <c r="L14" s="6">
        <v>3231.82</v>
      </c>
      <c r="M14" s="20">
        <v>54.42</v>
      </c>
      <c r="N14" s="21">
        <v>33.980412000000001</v>
      </c>
      <c r="O14" s="7">
        <v>13.266999999999999</v>
      </c>
      <c r="P14" s="7"/>
      <c r="Q14" s="7">
        <v>10.514000000000001</v>
      </c>
      <c r="R14" s="35">
        <v>2.9964000000000001E-2</v>
      </c>
      <c r="S14" s="7">
        <v>20.439595000000001</v>
      </c>
      <c r="T14" s="21">
        <v>149.69999999999999</v>
      </c>
      <c r="U14" s="7">
        <v>147.30000000000001</v>
      </c>
      <c r="V14" s="7">
        <v>7.8697290000000004</v>
      </c>
      <c r="W14" s="7">
        <v>7.7435609999999997</v>
      </c>
      <c r="X14" s="7">
        <v>12.569857000000001</v>
      </c>
      <c r="Y14" s="7">
        <v>0.12617700000000001</v>
      </c>
      <c r="Z14" s="22">
        <f t="shared" si="0"/>
        <v>0.86319940000000017</v>
      </c>
    </row>
    <row r="15" spans="1:26" x14ac:dyDescent="0.25">
      <c r="A15" s="4">
        <v>12</v>
      </c>
      <c r="B15" s="6">
        <v>2026</v>
      </c>
      <c r="C15" s="6">
        <v>4</v>
      </c>
      <c r="D15" s="6">
        <v>350.9</v>
      </c>
      <c r="E15" s="6">
        <v>8.2100000000000009</v>
      </c>
      <c r="F15" s="39">
        <v>5.9</v>
      </c>
      <c r="G15" s="5" t="s">
        <v>19</v>
      </c>
      <c r="H15" s="5" t="s">
        <v>31</v>
      </c>
      <c r="I15" s="5"/>
      <c r="J15" s="14">
        <v>5</v>
      </c>
      <c r="K15" s="12" t="s">
        <v>164</v>
      </c>
      <c r="L15" s="6">
        <v>1065.53</v>
      </c>
      <c r="M15" s="20">
        <v>16.111000000000001</v>
      </c>
      <c r="N15" s="21">
        <v>10.202002999999999</v>
      </c>
      <c r="O15" s="7">
        <v>13.266999999999999</v>
      </c>
      <c r="P15" s="7"/>
      <c r="Q15" s="7">
        <v>9.5749999999999993</v>
      </c>
      <c r="R15" s="35">
        <v>2.7286000000000001E-2</v>
      </c>
      <c r="S15" s="7">
        <v>5.9089960000000001</v>
      </c>
      <c r="T15" s="21">
        <v>29.643000000000001</v>
      </c>
      <c r="U15" s="7">
        <v>36</v>
      </c>
      <c r="V15" s="7">
        <v>1.558333</v>
      </c>
      <c r="W15" s="7">
        <v>1.89252</v>
      </c>
      <c r="X15" s="7">
        <v>4.3506679999999998</v>
      </c>
      <c r="Y15" s="7">
        <v>-0.33419100000000002</v>
      </c>
      <c r="Z15" s="22">
        <f t="shared" si="0"/>
        <v>0.78610749999999996</v>
      </c>
    </row>
    <row r="16" spans="1:26" x14ac:dyDescent="0.25">
      <c r="A16" s="4">
        <v>13</v>
      </c>
      <c r="B16" s="6">
        <v>2026</v>
      </c>
      <c r="C16" s="6">
        <v>4</v>
      </c>
      <c r="D16" s="6">
        <v>350.9</v>
      </c>
      <c r="E16" s="6">
        <v>8.2100000000000009</v>
      </c>
      <c r="F16" s="39">
        <v>5.9</v>
      </c>
      <c r="G16" s="5" t="s">
        <v>19</v>
      </c>
      <c r="H16" s="5" t="s">
        <v>32</v>
      </c>
      <c r="I16" s="5"/>
      <c r="J16" s="14">
        <v>9</v>
      </c>
      <c r="K16" s="12" t="s">
        <v>163</v>
      </c>
      <c r="L16" s="6">
        <v>5211.1099999999997</v>
      </c>
      <c r="M16" s="20">
        <v>77.054000000000002</v>
      </c>
      <c r="N16" s="21">
        <v>47.635021999999999</v>
      </c>
      <c r="O16" s="7">
        <v>13.266999999999999</v>
      </c>
      <c r="P16" s="7"/>
      <c r="Q16" s="7">
        <v>9.141</v>
      </c>
      <c r="R16" s="35">
        <v>2.605E-2</v>
      </c>
      <c r="S16" s="7">
        <v>29.41901</v>
      </c>
      <c r="T16" s="21">
        <v>173.88</v>
      </c>
      <c r="U16" s="7">
        <v>199.5</v>
      </c>
      <c r="V16" s="7">
        <v>9.1408719999999999</v>
      </c>
      <c r="W16" s="7">
        <v>10.487715</v>
      </c>
      <c r="X16" s="7">
        <v>20.278123000000001</v>
      </c>
      <c r="Y16" s="7">
        <v>-1.3468329999999999</v>
      </c>
      <c r="Z16" s="22">
        <f t="shared" si="0"/>
        <v>0.75047610000000009</v>
      </c>
    </row>
    <row r="17" spans="1:26" x14ac:dyDescent="0.25">
      <c r="A17" s="4">
        <v>14</v>
      </c>
      <c r="B17" s="6">
        <v>2026</v>
      </c>
      <c r="C17" s="6">
        <v>4</v>
      </c>
      <c r="D17" s="6">
        <v>350.9</v>
      </c>
      <c r="E17" s="6">
        <v>8.2100000000000009</v>
      </c>
      <c r="F17" s="39">
        <v>5.9</v>
      </c>
      <c r="G17" s="5" t="s">
        <v>19</v>
      </c>
      <c r="H17" s="5" t="s">
        <v>33</v>
      </c>
      <c r="I17" s="5"/>
      <c r="J17" s="14">
        <v>5</v>
      </c>
      <c r="K17" s="12" t="s">
        <v>164</v>
      </c>
      <c r="L17" s="6">
        <v>1072.6199999999999</v>
      </c>
      <c r="M17" s="20">
        <v>17.79</v>
      </c>
      <c r="N17" s="21">
        <v>11.791465000000001</v>
      </c>
      <c r="O17" s="7">
        <v>13.266999999999999</v>
      </c>
      <c r="P17" s="7"/>
      <c r="Q17" s="7">
        <v>10.992999999999999</v>
      </c>
      <c r="R17" s="35">
        <v>3.1328000000000002E-2</v>
      </c>
      <c r="S17" s="7">
        <v>5.9985369999999998</v>
      </c>
      <c r="T17" s="21">
        <v>40.76</v>
      </c>
      <c r="U17" s="7">
        <v>42</v>
      </c>
      <c r="V17" s="7">
        <v>2.1427529999999999</v>
      </c>
      <c r="W17" s="7">
        <v>2.2079399999999998</v>
      </c>
      <c r="X17" s="7">
        <v>3.8557800000000002</v>
      </c>
      <c r="Y17" s="7">
        <v>-6.5183000000000005E-2</v>
      </c>
      <c r="Z17" s="22">
        <f t="shared" si="0"/>
        <v>0.90252529999999997</v>
      </c>
    </row>
    <row r="18" spans="1:26" x14ac:dyDescent="0.25">
      <c r="A18" s="4">
        <v>15</v>
      </c>
      <c r="B18" s="6">
        <v>2026</v>
      </c>
      <c r="C18" s="6">
        <v>4</v>
      </c>
      <c r="D18" s="6">
        <v>350.9</v>
      </c>
      <c r="E18" s="6">
        <v>8.2100000000000009</v>
      </c>
      <c r="F18" s="39">
        <v>5.9</v>
      </c>
      <c r="G18" s="5" t="s">
        <v>19</v>
      </c>
      <c r="H18" s="5" t="s">
        <v>34</v>
      </c>
      <c r="I18" s="5"/>
      <c r="J18" s="14">
        <v>5</v>
      </c>
      <c r="K18" s="12" t="s">
        <v>162</v>
      </c>
      <c r="L18" s="6">
        <v>1974.08</v>
      </c>
      <c r="M18" s="20">
        <v>32.709000000000003</v>
      </c>
      <c r="N18" s="21">
        <v>23.667005</v>
      </c>
      <c r="O18" s="7">
        <v>13.266999999999999</v>
      </c>
      <c r="P18" s="7"/>
      <c r="Q18" s="7">
        <v>11.988999999999999</v>
      </c>
      <c r="R18" s="35">
        <v>3.4166000000000002E-2</v>
      </c>
      <c r="S18" s="7">
        <v>9.0419920000000005</v>
      </c>
      <c r="T18" s="21">
        <v>47.429000000000002</v>
      </c>
      <c r="U18" s="7">
        <v>44.795999999999999</v>
      </c>
      <c r="V18" s="7">
        <v>2.4933429999999999</v>
      </c>
      <c r="W18" s="7">
        <v>2.3549259999999999</v>
      </c>
      <c r="X18" s="7">
        <v>6.5486579999999996</v>
      </c>
      <c r="Y18" s="7">
        <v>0.138409</v>
      </c>
      <c r="Z18" s="22">
        <f t="shared" si="0"/>
        <v>0.98429690000000003</v>
      </c>
    </row>
    <row r="19" spans="1:26" x14ac:dyDescent="0.25">
      <c r="A19" s="4">
        <v>16</v>
      </c>
      <c r="B19" s="6">
        <v>2026</v>
      </c>
      <c r="C19" s="6">
        <v>4</v>
      </c>
      <c r="D19" s="6">
        <v>350.9</v>
      </c>
      <c r="E19" s="6">
        <v>8.2100000000000009</v>
      </c>
      <c r="F19" s="39">
        <v>5.9</v>
      </c>
      <c r="G19" s="5" t="s">
        <v>19</v>
      </c>
      <c r="H19" s="5" t="s">
        <v>35</v>
      </c>
      <c r="I19" s="5"/>
      <c r="J19" s="14">
        <v>5</v>
      </c>
      <c r="K19" s="12" t="s">
        <v>162</v>
      </c>
      <c r="L19" s="6">
        <v>1974.78</v>
      </c>
      <c r="M19" s="20">
        <v>33.850999999999999</v>
      </c>
      <c r="N19" s="21">
        <v>24.796999</v>
      </c>
      <c r="O19" s="7">
        <v>13.266999999999999</v>
      </c>
      <c r="P19" s="7"/>
      <c r="Q19" s="7">
        <v>12.557</v>
      </c>
      <c r="R19" s="35">
        <v>3.5784999999999997E-2</v>
      </c>
      <c r="S19" s="7">
        <v>9.0540050000000001</v>
      </c>
      <c r="T19" s="21">
        <v>65.168000000000006</v>
      </c>
      <c r="U19" s="7">
        <v>54.76</v>
      </c>
      <c r="V19" s="7">
        <v>3.4258820000000001</v>
      </c>
      <c r="W19" s="7">
        <v>2.878733</v>
      </c>
      <c r="X19" s="7">
        <v>5.6281169999999996</v>
      </c>
      <c r="Y19" s="7">
        <v>0.54715400000000003</v>
      </c>
      <c r="Z19" s="22">
        <f t="shared" si="0"/>
        <v>1.0309297000000002</v>
      </c>
    </row>
    <row r="20" spans="1:26" x14ac:dyDescent="0.25">
      <c r="A20" s="4">
        <v>17</v>
      </c>
      <c r="B20" s="6">
        <v>2026</v>
      </c>
      <c r="C20" s="6">
        <v>4</v>
      </c>
      <c r="D20" s="6">
        <v>350.9</v>
      </c>
      <c r="E20" s="6">
        <v>8.2100000000000009</v>
      </c>
      <c r="F20" s="39">
        <v>5.9</v>
      </c>
      <c r="G20" s="5" t="s">
        <v>19</v>
      </c>
      <c r="H20" s="5" t="s">
        <v>36</v>
      </c>
      <c r="I20" s="5"/>
      <c r="J20" s="14">
        <v>1</v>
      </c>
      <c r="K20" s="12" t="s">
        <v>166</v>
      </c>
      <c r="L20" s="6">
        <v>77.62</v>
      </c>
      <c r="M20" s="20">
        <v>1.2410000000000001</v>
      </c>
      <c r="N20" s="21">
        <v>1.2410000000000001</v>
      </c>
      <c r="O20" s="7">
        <v>23.137</v>
      </c>
      <c r="P20" s="7"/>
      <c r="Q20" s="7">
        <v>15.988</v>
      </c>
      <c r="R20" s="35">
        <v>4.5562999999999999E-2</v>
      </c>
      <c r="S20" s="7">
        <v>0</v>
      </c>
      <c r="T20" s="21">
        <v>0</v>
      </c>
      <c r="U20" s="7">
        <v>0</v>
      </c>
      <c r="V20" s="9">
        <v>0</v>
      </c>
      <c r="W20" s="9">
        <v>0</v>
      </c>
      <c r="X20" s="7">
        <v>0</v>
      </c>
      <c r="Y20" s="7">
        <v>0</v>
      </c>
      <c r="Z20" s="22">
        <f t="shared" si="0"/>
        <v>1.3126148</v>
      </c>
    </row>
    <row r="21" spans="1:26" x14ac:dyDescent="0.25">
      <c r="A21" s="4">
        <v>18</v>
      </c>
      <c r="B21" s="6">
        <v>2026</v>
      </c>
      <c r="C21" s="6">
        <v>4</v>
      </c>
      <c r="D21" s="6">
        <v>350.9</v>
      </c>
      <c r="E21" s="6">
        <v>8.2100000000000009</v>
      </c>
      <c r="F21" s="39">
        <v>5.9</v>
      </c>
      <c r="G21" s="5" t="s">
        <v>19</v>
      </c>
      <c r="H21" s="5" t="s">
        <v>37</v>
      </c>
      <c r="I21" s="5"/>
      <c r="J21" s="14">
        <v>5</v>
      </c>
      <c r="K21" s="12" t="s">
        <v>162</v>
      </c>
      <c r="L21" s="6">
        <v>1974.71</v>
      </c>
      <c r="M21" s="20">
        <v>32.392000000000003</v>
      </c>
      <c r="N21" s="21">
        <v>21.101004</v>
      </c>
      <c r="O21" s="7">
        <v>13.266999999999999</v>
      </c>
      <c r="P21" s="7"/>
      <c r="Q21" s="7">
        <v>10.686</v>
      </c>
      <c r="R21" s="35">
        <v>3.0452E-2</v>
      </c>
      <c r="S21" s="7">
        <v>11.291002000000001</v>
      </c>
      <c r="T21" s="21">
        <v>58.598999999999997</v>
      </c>
      <c r="U21" s="7">
        <v>72</v>
      </c>
      <c r="V21" s="7">
        <v>3.080549</v>
      </c>
      <c r="W21" s="7">
        <v>3.78504</v>
      </c>
      <c r="X21" s="7">
        <v>8.2104510000000008</v>
      </c>
      <c r="Y21" s="7">
        <v>-0.70448900000000003</v>
      </c>
      <c r="Z21" s="22">
        <f t="shared" si="0"/>
        <v>0.87732060000000001</v>
      </c>
    </row>
    <row r="22" spans="1:26" x14ac:dyDescent="0.25">
      <c r="A22" s="4">
        <v>19</v>
      </c>
      <c r="B22" s="6">
        <v>2026</v>
      </c>
      <c r="C22" s="6">
        <v>4</v>
      </c>
      <c r="D22" s="6">
        <v>350.9</v>
      </c>
      <c r="E22" s="6">
        <v>8.2100000000000009</v>
      </c>
      <c r="F22" s="39">
        <v>5.9</v>
      </c>
      <c r="G22" s="5" t="s">
        <v>19</v>
      </c>
      <c r="H22" s="5" t="s">
        <v>38</v>
      </c>
      <c r="I22" s="5"/>
      <c r="J22" s="14">
        <v>5</v>
      </c>
      <c r="K22" s="12" t="s">
        <v>162</v>
      </c>
      <c r="L22" s="6">
        <v>1956.3</v>
      </c>
      <c r="M22" s="20">
        <v>33.08</v>
      </c>
      <c r="N22" s="21">
        <v>23.901</v>
      </c>
      <c r="O22" s="7">
        <v>13.266999999999999</v>
      </c>
      <c r="P22" s="7"/>
      <c r="Q22" s="7">
        <v>12.217000000000001</v>
      </c>
      <c r="R22" s="35">
        <v>3.4817000000000001E-2</v>
      </c>
      <c r="S22" s="7">
        <v>9.1790020000000005</v>
      </c>
      <c r="T22" s="21">
        <v>62.871000000000002</v>
      </c>
      <c r="U22" s="7">
        <v>63.5</v>
      </c>
      <c r="V22" s="7">
        <v>3.3051279999999998</v>
      </c>
      <c r="W22" s="7">
        <v>3.3381949999999998</v>
      </c>
      <c r="X22" s="7">
        <v>5.8738720000000004</v>
      </c>
      <c r="Y22" s="7">
        <v>-3.3064999999999997E-2</v>
      </c>
      <c r="Z22" s="22">
        <f t="shared" si="0"/>
        <v>1.0030157000000002</v>
      </c>
    </row>
    <row r="23" spans="1:26" x14ac:dyDescent="0.25">
      <c r="A23" s="4">
        <v>20</v>
      </c>
      <c r="B23" s="6">
        <v>2026</v>
      </c>
      <c r="C23" s="6">
        <v>4</v>
      </c>
      <c r="D23" s="6">
        <v>350.9</v>
      </c>
      <c r="E23" s="6">
        <v>8.2100000000000009</v>
      </c>
      <c r="F23" s="39">
        <v>5.9</v>
      </c>
      <c r="G23" s="5" t="s">
        <v>39</v>
      </c>
      <c r="H23" s="5" t="s">
        <v>40</v>
      </c>
      <c r="I23" s="8" t="s">
        <v>138</v>
      </c>
      <c r="J23" s="14">
        <v>9</v>
      </c>
      <c r="K23" s="12" t="s">
        <v>163</v>
      </c>
      <c r="L23" s="6">
        <v>1542.33</v>
      </c>
      <c r="M23" s="20">
        <v>25.222999999999999</v>
      </c>
      <c r="N23" s="21">
        <v>16.462989</v>
      </c>
      <c r="O23" s="7">
        <v>13.266999999999999</v>
      </c>
      <c r="P23" s="7"/>
      <c r="Q23" s="7">
        <v>10.673999999999999</v>
      </c>
      <c r="R23" s="35">
        <v>3.0419000000000002E-2</v>
      </c>
      <c r="S23" s="7">
        <v>8.7600010000000008</v>
      </c>
      <c r="T23" s="21">
        <v>52.98</v>
      </c>
      <c r="U23" s="7">
        <v>50.26</v>
      </c>
      <c r="V23" s="7">
        <v>2.7851590000000002</v>
      </c>
      <c r="W23" s="7">
        <v>2.6421679999999999</v>
      </c>
      <c r="X23" s="7">
        <v>5.9748409999999996</v>
      </c>
      <c r="Y23" s="7">
        <v>0.14299200000000001</v>
      </c>
      <c r="Z23" s="22">
        <f t="shared" si="0"/>
        <v>0.8763354000000001</v>
      </c>
    </row>
    <row r="24" spans="1:26" x14ac:dyDescent="0.25">
      <c r="A24" s="4">
        <v>21</v>
      </c>
      <c r="B24" s="6">
        <v>2026</v>
      </c>
      <c r="C24" s="6">
        <v>4</v>
      </c>
      <c r="D24" s="6">
        <v>350.9</v>
      </c>
      <c r="E24" s="6">
        <v>8.2100000000000009</v>
      </c>
      <c r="F24" s="39">
        <v>5.9</v>
      </c>
      <c r="G24" s="5" t="s">
        <v>39</v>
      </c>
      <c r="H24" s="5" t="s">
        <v>40</v>
      </c>
      <c r="I24" s="8" t="s">
        <v>147</v>
      </c>
      <c r="J24" s="14">
        <v>9</v>
      </c>
      <c r="K24" s="12" t="s">
        <v>163</v>
      </c>
      <c r="L24" s="6">
        <v>2095.52</v>
      </c>
      <c r="M24" s="20">
        <v>28.669</v>
      </c>
      <c r="N24" s="21">
        <v>18.464998999999999</v>
      </c>
      <c r="O24" s="7">
        <v>13.266999999999999</v>
      </c>
      <c r="P24" s="7"/>
      <c r="Q24" s="7">
        <v>8.8120000000000012</v>
      </c>
      <c r="R24" s="35">
        <v>2.5111999999999999E-2</v>
      </c>
      <c r="S24" s="7">
        <v>10.203993000000001</v>
      </c>
      <c r="T24" s="21">
        <v>60.09</v>
      </c>
      <c r="U24" s="7">
        <v>62.5</v>
      </c>
      <c r="V24" s="7">
        <v>3.1589309999999999</v>
      </c>
      <c r="W24" s="7">
        <v>3.285625</v>
      </c>
      <c r="X24" s="7">
        <v>7.0450699999999999</v>
      </c>
      <c r="Y24" s="7">
        <v>-0.12670100000000001</v>
      </c>
      <c r="Z24" s="22">
        <f t="shared" si="0"/>
        <v>0.72346520000000014</v>
      </c>
    </row>
    <row r="25" spans="1:26" x14ac:dyDescent="0.25">
      <c r="A25" s="4">
        <v>22</v>
      </c>
      <c r="B25" s="6">
        <v>2026</v>
      </c>
      <c r="C25" s="6">
        <v>4</v>
      </c>
      <c r="D25" s="6">
        <v>350.9</v>
      </c>
      <c r="E25" s="6">
        <v>8.2100000000000009</v>
      </c>
      <c r="F25" s="39">
        <v>5.9</v>
      </c>
      <c r="G25" s="5" t="s">
        <v>39</v>
      </c>
      <c r="H25" s="5" t="s">
        <v>40</v>
      </c>
      <c r="I25" s="8" t="s">
        <v>148</v>
      </c>
      <c r="J25" s="14">
        <v>9</v>
      </c>
      <c r="K25" s="12" t="s">
        <v>163</v>
      </c>
      <c r="L25" s="6">
        <v>1542.39</v>
      </c>
      <c r="M25" s="20">
        <v>27.259</v>
      </c>
      <c r="N25" s="21">
        <v>18.016981999999999</v>
      </c>
      <c r="O25" s="7">
        <v>13.266999999999999</v>
      </c>
      <c r="P25" s="7"/>
      <c r="Q25" s="7">
        <v>11.681000000000001</v>
      </c>
      <c r="R25" s="35">
        <v>3.3288999999999999E-2</v>
      </c>
      <c r="S25" s="7">
        <v>9.2420030000000004</v>
      </c>
      <c r="T25" s="21">
        <v>58.9</v>
      </c>
      <c r="U25" s="7">
        <v>57</v>
      </c>
      <c r="V25" s="7">
        <v>3.0963729999999998</v>
      </c>
      <c r="W25" s="7">
        <v>2.9964900000000001</v>
      </c>
      <c r="X25" s="7">
        <v>6.1456280000000003</v>
      </c>
      <c r="Y25" s="7">
        <v>9.9886000000000003E-2</v>
      </c>
      <c r="Z25" s="22">
        <f t="shared" si="0"/>
        <v>0.95901010000000009</v>
      </c>
    </row>
    <row r="26" spans="1:26" x14ac:dyDescent="0.25">
      <c r="A26" s="4">
        <v>23</v>
      </c>
      <c r="B26" s="6">
        <v>2026</v>
      </c>
      <c r="C26" s="6">
        <v>4</v>
      </c>
      <c r="D26" s="6">
        <v>350.9</v>
      </c>
      <c r="E26" s="6">
        <v>8.2100000000000009</v>
      </c>
      <c r="F26" s="39">
        <v>5.9</v>
      </c>
      <c r="G26" s="5" t="s">
        <v>39</v>
      </c>
      <c r="H26" s="5" t="s">
        <v>41</v>
      </c>
      <c r="I26" s="8"/>
      <c r="J26" s="14">
        <v>5</v>
      </c>
      <c r="K26" s="12" t="s">
        <v>162</v>
      </c>
      <c r="L26" s="6">
        <v>1974.83</v>
      </c>
      <c r="M26" s="20">
        <v>33.024000000000001</v>
      </c>
      <c r="N26" s="21">
        <v>23.529996000000001</v>
      </c>
      <c r="O26" s="7">
        <v>13.266999999999999</v>
      </c>
      <c r="P26" s="7"/>
      <c r="Q26" s="7">
        <v>11.915000000000001</v>
      </c>
      <c r="R26" s="35">
        <v>3.3954999999999999E-2</v>
      </c>
      <c r="S26" s="7">
        <v>9.4939999999999998</v>
      </c>
      <c r="T26" s="21">
        <v>54.774999999999999</v>
      </c>
      <c r="U26" s="7">
        <v>59.3</v>
      </c>
      <c r="V26" s="7">
        <v>2.8795220000000001</v>
      </c>
      <c r="W26" s="7">
        <v>3.1174010000000001</v>
      </c>
      <c r="X26" s="7">
        <v>6.6144780000000001</v>
      </c>
      <c r="Y26" s="7">
        <v>-0.23787900000000001</v>
      </c>
      <c r="Z26" s="22">
        <f t="shared" si="0"/>
        <v>0.97822150000000019</v>
      </c>
    </row>
    <row r="27" spans="1:26" x14ac:dyDescent="0.25">
      <c r="A27" s="4">
        <v>24</v>
      </c>
      <c r="B27" s="6">
        <v>2026</v>
      </c>
      <c r="C27" s="6">
        <v>4</v>
      </c>
      <c r="D27" s="6">
        <v>350.9</v>
      </c>
      <c r="E27" s="6">
        <v>8.2100000000000009</v>
      </c>
      <c r="F27" s="39">
        <v>5.9</v>
      </c>
      <c r="G27" s="5" t="s">
        <v>39</v>
      </c>
      <c r="H27" s="5" t="s">
        <v>42</v>
      </c>
      <c r="I27" s="8"/>
      <c r="J27" s="14">
        <v>5</v>
      </c>
      <c r="K27" s="12" t="s">
        <v>162</v>
      </c>
      <c r="L27" s="6">
        <v>1973.56</v>
      </c>
      <c r="M27" s="20">
        <v>31.553999999999998</v>
      </c>
      <c r="N27" s="21">
        <v>22.066009999999999</v>
      </c>
      <c r="O27" s="7">
        <v>13.266999999999999</v>
      </c>
      <c r="P27" s="7"/>
      <c r="Q27" s="7">
        <v>11.180999999999999</v>
      </c>
      <c r="R27" s="35">
        <v>3.1863000000000002E-2</v>
      </c>
      <c r="S27" s="7">
        <v>9.4880019999999998</v>
      </c>
      <c r="T27" s="21">
        <v>54.898000000000003</v>
      </c>
      <c r="U27" s="7">
        <v>62</v>
      </c>
      <c r="V27" s="7">
        <v>2.8859880000000002</v>
      </c>
      <c r="W27" s="7">
        <v>3.2593399999999999</v>
      </c>
      <c r="X27" s="7">
        <v>6.6020130000000004</v>
      </c>
      <c r="Y27" s="7">
        <v>-0.37335000000000002</v>
      </c>
      <c r="Z27" s="22">
        <f t="shared" si="0"/>
        <v>0.91796010000000006</v>
      </c>
    </row>
    <row r="28" spans="1:26" s="26" customFormat="1" x14ac:dyDescent="0.25">
      <c r="A28" s="4">
        <v>25</v>
      </c>
      <c r="B28" s="6">
        <v>2026</v>
      </c>
      <c r="C28" s="6">
        <v>4</v>
      </c>
      <c r="D28" s="6">
        <v>350.9</v>
      </c>
      <c r="E28" s="6">
        <v>8.2100000000000009</v>
      </c>
      <c r="F28" s="39">
        <v>5.9</v>
      </c>
      <c r="G28" s="28" t="s">
        <v>39</v>
      </c>
      <c r="H28" s="28" t="s">
        <v>170</v>
      </c>
      <c r="I28" s="29"/>
      <c r="J28" s="30">
        <v>2</v>
      </c>
      <c r="K28" s="31"/>
      <c r="L28" s="27">
        <v>189.35</v>
      </c>
      <c r="M28" s="32"/>
      <c r="N28" s="33">
        <v>0.161</v>
      </c>
      <c r="O28" s="34">
        <v>20.893999999999998</v>
      </c>
      <c r="P28" s="34"/>
      <c r="Q28" s="34">
        <v>0.85</v>
      </c>
      <c r="R28" s="36">
        <v>2.4229999999999998E-3</v>
      </c>
      <c r="S28" s="34"/>
      <c r="T28" s="33"/>
      <c r="U28" s="34"/>
      <c r="V28" s="34"/>
      <c r="W28" s="34"/>
      <c r="X28" s="34"/>
      <c r="Y28" s="34"/>
      <c r="Z28" s="22">
        <f t="shared" si="0"/>
        <v>6.9785E-2</v>
      </c>
    </row>
    <row r="29" spans="1:26" x14ac:dyDescent="0.25">
      <c r="A29" s="4">
        <v>26</v>
      </c>
      <c r="B29" s="6">
        <v>2026</v>
      </c>
      <c r="C29" s="6">
        <v>4</v>
      </c>
      <c r="D29" s="6">
        <v>350.9</v>
      </c>
      <c r="E29" s="6">
        <v>8.2100000000000009</v>
      </c>
      <c r="F29" s="39">
        <v>5.9</v>
      </c>
      <c r="G29" s="5" t="s">
        <v>39</v>
      </c>
      <c r="H29" s="5" t="s">
        <v>43</v>
      </c>
      <c r="I29" s="8"/>
      <c r="J29" s="14">
        <v>5</v>
      </c>
      <c r="K29" s="12" t="s">
        <v>162</v>
      </c>
      <c r="L29" s="6">
        <v>1976.94</v>
      </c>
      <c r="M29" s="20">
        <v>34.880000000000003</v>
      </c>
      <c r="N29" s="21">
        <v>26.115659000000001</v>
      </c>
      <c r="O29" s="7">
        <v>13.266999999999999</v>
      </c>
      <c r="P29" s="7"/>
      <c r="Q29" s="7">
        <v>13.209999999999999</v>
      </c>
      <c r="R29" s="35">
        <v>3.7645999999999999E-2</v>
      </c>
      <c r="S29" s="7">
        <v>8.7643339999999998</v>
      </c>
      <c r="T29" s="21">
        <v>57.1</v>
      </c>
      <c r="U29" s="7">
        <v>48.9</v>
      </c>
      <c r="V29" s="7">
        <v>3.0017469999999999</v>
      </c>
      <c r="W29" s="7">
        <v>2.5706730000000002</v>
      </c>
      <c r="X29" s="7">
        <v>5.7625900000000003</v>
      </c>
      <c r="Y29" s="7">
        <v>0.43107000000000001</v>
      </c>
      <c r="Z29" s="22">
        <f t="shared" si="0"/>
        <v>1.084541</v>
      </c>
    </row>
    <row r="30" spans="1:26" x14ac:dyDescent="0.25">
      <c r="A30" s="4">
        <v>27</v>
      </c>
      <c r="B30" s="6">
        <v>2026</v>
      </c>
      <c r="C30" s="6">
        <v>4</v>
      </c>
      <c r="D30" s="6">
        <v>350.9</v>
      </c>
      <c r="E30" s="6">
        <v>8.2100000000000009</v>
      </c>
      <c r="F30" s="39">
        <v>5.9</v>
      </c>
      <c r="G30" s="5" t="s">
        <v>39</v>
      </c>
      <c r="H30" s="5" t="s">
        <v>24</v>
      </c>
      <c r="I30" s="8" t="s">
        <v>138</v>
      </c>
      <c r="J30" s="14">
        <v>9</v>
      </c>
      <c r="K30" s="12" t="s">
        <v>163</v>
      </c>
      <c r="L30" s="6">
        <v>1541.32</v>
      </c>
      <c r="M30" s="20">
        <v>24.359000000000002</v>
      </c>
      <c r="N30" s="21">
        <v>16.542005</v>
      </c>
      <c r="O30" s="7">
        <v>13.266999999999999</v>
      </c>
      <c r="P30" s="7"/>
      <c r="Q30" s="7">
        <v>10.732000000000001</v>
      </c>
      <c r="R30" s="35">
        <v>3.0585000000000001E-2</v>
      </c>
      <c r="S30" s="7">
        <v>7.8170070000000003</v>
      </c>
      <c r="T30" s="21">
        <v>38.76</v>
      </c>
      <c r="U30" s="7">
        <v>40</v>
      </c>
      <c r="V30" s="7">
        <v>2.0376129999999999</v>
      </c>
      <c r="W30" s="7">
        <v>2.1027999999999998</v>
      </c>
      <c r="X30" s="7">
        <v>5.7793859999999997</v>
      </c>
      <c r="Y30" s="7">
        <v>-6.5180000000000002E-2</v>
      </c>
      <c r="Z30" s="22">
        <f t="shared" si="0"/>
        <v>0.88109720000000025</v>
      </c>
    </row>
    <row r="31" spans="1:26" x14ac:dyDescent="0.25">
      <c r="A31" s="4">
        <v>28</v>
      </c>
      <c r="B31" s="6">
        <v>2026</v>
      </c>
      <c r="C31" s="6">
        <v>4</v>
      </c>
      <c r="D31" s="6">
        <v>350.9</v>
      </c>
      <c r="E31" s="6">
        <v>8.2100000000000009</v>
      </c>
      <c r="F31" s="39">
        <v>5.9</v>
      </c>
      <c r="G31" s="5" t="s">
        <v>39</v>
      </c>
      <c r="H31" s="5" t="s">
        <v>24</v>
      </c>
      <c r="I31" s="8" t="s">
        <v>147</v>
      </c>
      <c r="J31" s="14">
        <v>9</v>
      </c>
      <c r="K31" s="12" t="s">
        <v>163</v>
      </c>
      <c r="L31" s="6">
        <v>2102.8000000000002</v>
      </c>
      <c r="M31" s="20">
        <v>27.99</v>
      </c>
      <c r="N31" s="21">
        <v>17.120470000000001</v>
      </c>
      <c r="O31" s="7">
        <v>13.266999999999999</v>
      </c>
      <c r="P31" s="7"/>
      <c r="Q31" s="7">
        <v>8.1419999999999995</v>
      </c>
      <c r="R31" s="35">
        <v>2.3202E-2</v>
      </c>
      <c r="S31" s="7">
        <v>10.869538</v>
      </c>
      <c r="T31" s="21">
        <v>67.5</v>
      </c>
      <c r="U31" s="7">
        <v>47.7</v>
      </c>
      <c r="V31" s="7">
        <v>3.5484749999999998</v>
      </c>
      <c r="W31" s="7">
        <v>2.5075889999999998</v>
      </c>
      <c r="X31" s="7">
        <v>7.3210610000000003</v>
      </c>
      <c r="Y31" s="7">
        <v>1.040888</v>
      </c>
      <c r="Z31" s="22">
        <f t="shared" si="0"/>
        <v>0.6684582</v>
      </c>
    </row>
    <row r="32" spans="1:26" x14ac:dyDescent="0.25">
      <c r="A32" s="4">
        <v>29</v>
      </c>
      <c r="B32" s="6">
        <v>2026</v>
      </c>
      <c r="C32" s="6">
        <v>4</v>
      </c>
      <c r="D32" s="6">
        <v>350.9</v>
      </c>
      <c r="E32" s="6">
        <v>8.2100000000000009</v>
      </c>
      <c r="F32" s="39">
        <v>5.9</v>
      </c>
      <c r="G32" s="5" t="s">
        <v>39</v>
      </c>
      <c r="H32" s="5" t="s">
        <v>24</v>
      </c>
      <c r="I32" s="8" t="s">
        <v>148</v>
      </c>
      <c r="J32" s="14">
        <v>9</v>
      </c>
      <c r="K32" s="12" t="s">
        <v>163</v>
      </c>
      <c r="L32" s="6">
        <v>1542.33</v>
      </c>
      <c r="M32" s="20">
        <v>25.295999999999999</v>
      </c>
      <c r="N32" s="21">
        <v>16.144991999999998</v>
      </c>
      <c r="O32" s="7">
        <v>13.266999999999999</v>
      </c>
      <c r="P32" s="7"/>
      <c r="Q32" s="7">
        <v>10.468</v>
      </c>
      <c r="R32" s="35">
        <v>2.9832000000000001E-2</v>
      </c>
      <c r="S32" s="7">
        <v>9.1509959999999992</v>
      </c>
      <c r="T32" s="21">
        <v>54.58</v>
      </c>
      <c r="U32" s="7">
        <v>49</v>
      </c>
      <c r="V32" s="7">
        <v>2.8692709999999999</v>
      </c>
      <c r="W32" s="7">
        <v>2.5759300000000001</v>
      </c>
      <c r="X32" s="7">
        <v>6.2817299999999996</v>
      </c>
      <c r="Y32" s="7">
        <v>0.29333700000000001</v>
      </c>
      <c r="Z32" s="22">
        <f t="shared" si="0"/>
        <v>0.85942280000000015</v>
      </c>
    </row>
    <row r="33" spans="1:26" x14ac:dyDescent="0.25">
      <c r="A33" s="4">
        <v>30</v>
      </c>
      <c r="B33" s="6">
        <v>2026</v>
      </c>
      <c r="C33" s="6">
        <v>4</v>
      </c>
      <c r="D33" s="6">
        <v>350.9</v>
      </c>
      <c r="E33" s="6">
        <v>8.2100000000000009</v>
      </c>
      <c r="F33" s="39">
        <v>5.9</v>
      </c>
      <c r="G33" s="5" t="s">
        <v>39</v>
      </c>
      <c r="H33" s="5" t="s">
        <v>28</v>
      </c>
      <c r="I33" s="8"/>
      <c r="J33" s="14">
        <v>9</v>
      </c>
      <c r="K33" s="12" t="s">
        <v>164</v>
      </c>
      <c r="L33" s="6">
        <v>2120.4</v>
      </c>
      <c r="M33" s="20">
        <v>36.69</v>
      </c>
      <c r="N33" s="21">
        <v>25.147601999999999</v>
      </c>
      <c r="O33" s="7">
        <v>13.266999999999999</v>
      </c>
      <c r="P33" s="7"/>
      <c r="Q33" s="7">
        <v>11.860000000000001</v>
      </c>
      <c r="R33" s="35">
        <v>3.3798000000000002E-2</v>
      </c>
      <c r="S33" s="7">
        <v>11.542388000000001</v>
      </c>
      <c r="T33" s="21">
        <v>54.5</v>
      </c>
      <c r="U33" s="7">
        <v>62.5</v>
      </c>
      <c r="V33" s="7">
        <v>2.865065</v>
      </c>
      <c r="W33" s="7">
        <v>3.285625</v>
      </c>
      <c r="X33" s="7">
        <v>8.6773319999999998</v>
      </c>
      <c r="Y33" s="7">
        <v>-0.42057</v>
      </c>
      <c r="Z33" s="22">
        <f t="shared" si="0"/>
        <v>0.97370600000000029</v>
      </c>
    </row>
    <row r="34" spans="1:26" x14ac:dyDescent="0.25">
      <c r="A34" s="4">
        <v>31</v>
      </c>
      <c r="B34" s="6">
        <v>2026</v>
      </c>
      <c r="C34" s="6">
        <v>4</v>
      </c>
      <c r="D34" s="6">
        <v>350.9</v>
      </c>
      <c r="E34" s="6">
        <v>8.2100000000000009</v>
      </c>
      <c r="F34" s="39">
        <v>5.9</v>
      </c>
      <c r="G34" s="5" t="s">
        <v>39</v>
      </c>
      <c r="H34" s="5" t="s">
        <v>29</v>
      </c>
      <c r="I34" s="8"/>
      <c r="J34" s="11">
        <v>9</v>
      </c>
      <c r="K34" s="12" t="s">
        <v>164</v>
      </c>
      <c r="L34" s="6">
        <v>2123.88</v>
      </c>
      <c r="M34" s="20">
        <v>34.398000000000003</v>
      </c>
      <c r="N34" s="21">
        <v>22.482999</v>
      </c>
      <c r="O34" s="7">
        <v>13.266999999999999</v>
      </c>
      <c r="P34" s="7"/>
      <c r="Q34" s="7">
        <v>10.586</v>
      </c>
      <c r="R34" s="35">
        <v>3.0168E-2</v>
      </c>
      <c r="S34" s="7">
        <v>11.914999</v>
      </c>
      <c r="T34" s="21">
        <v>70.33</v>
      </c>
      <c r="U34" s="7">
        <v>60.5</v>
      </c>
      <c r="V34" s="7">
        <v>3.6972480000000001</v>
      </c>
      <c r="W34" s="7">
        <v>3.180485</v>
      </c>
      <c r="X34" s="7">
        <v>8.2177509999999998</v>
      </c>
      <c r="Y34" s="7">
        <v>0.51676200000000005</v>
      </c>
      <c r="Z34" s="22">
        <f t="shared" si="0"/>
        <v>0.86911060000000007</v>
      </c>
    </row>
    <row r="35" spans="1:26" x14ac:dyDescent="0.25">
      <c r="A35" s="4">
        <v>32</v>
      </c>
      <c r="B35" s="6">
        <v>2026</v>
      </c>
      <c r="C35" s="6">
        <v>4</v>
      </c>
      <c r="D35" s="6">
        <v>350.9</v>
      </c>
      <c r="E35" s="6">
        <v>8.2100000000000009</v>
      </c>
      <c r="F35" s="39">
        <v>5.9</v>
      </c>
      <c r="G35" s="5" t="s">
        <v>39</v>
      </c>
      <c r="H35" s="5" t="s">
        <v>31</v>
      </c>
      <c r="I35" s="8"/>
      <c r="J35" s="13">
        <v>9</v>
      </c>
      <c r="K35" s="12" t="s">
        <v>164</v>
      </c>
      <c r="L35" s="6">
        <v>2128.81</v>
      </c>
      <c r="M35" s="20">
        <v>35.68</v>
      </c>
      <c r="N35" s="21">
        <v>24.354448999999999</v>
      </c>
      <c r="O35" s="7">
        <v>13.266999999999999</v>
      </c>
      <c r="P35" s="7"/>
      <c r="Q35" s="7">
        <v>11.440000000000001</v>
      </c>
      <c r="R35" s="35">
        <v>3.2603E-2</v>
      </c>
      <c r="S35" s="7">
        <v>11.325561</v>
      </c>
      <c r="T35" s="21">
        <v>61.4</v>
      </c>
      <c r="U35" s="7">
        <v>58.8</v>
      </c>
      <c r="V35" s="7">
        <v>3.2277979999999999</v>
      </c>
      <c r="W35" s="7">
        <v>3.091116</v>
      </c>
      <c r="X35" s="7">
        <v>8.0977639999999997</v>
      </c>
      <c r="Y35" s="7">
        <v>0.13668</v>
      </c>
      <c r="Z35" s="22">
        <f t="shared" si="0"/>
        <v>0.93922400000000028</v>
      </c>
    </row>
    <row r="36" spans="1:26" x14ac:dyDescent="0.25">
      <c r="A36" s="4">
        <v>33</v>
      </c>
      <c r="B36" s="6">
        <v>2026</v>
      </c>
      <c r="C36" s="6">
        <v>4</v>
      </c>
      <c r="D36" s="6">
        <v>350.9</v>
      </c>
      <c r="E36" s="6">
        <v>8.2100000000000009</v>
      </c>
      <c r="F36" s="39">
        <v>5.9</v>
      </c>
      <c r="G36" s="5" t="s">
        <v>39</v>
      </c>
      <c r="H36" s="5" t="s">
        <v>33</v>
      </c>
      <c r="I36" s="8"/>
      <c r="J36" s="14">
        <v>5</v>
      </c>
      <c r="K36" s="12" t="s">
        <v>162</v>
      </c>
      <c r="L36" s="6">
        <v>1956.25</v>
      </c>
      <c r="M36" s="20">
        <v>30.756</v>
      </c>
      <c r="N36" s="21">
        <v>21.334</v>
      </c>
      <c r="O36" s="7">
        <v>13.266999999999999</v>
      </c>
      <c r="P36" s="7"/>
      <c r="Q36" s="7">
        <v>10.906000000000001</v>
      </c>
      <c r="R36" s="35">
        <v>3.1078999999999999E-2</v>
      </c>
      <c r="S36" s="7">
        <v>9.4220000000000006</v>
      </c>
      <c r="T36" s="21">
        <v>58.051000000000002</v>
      </c>
      <c r="U36" s="7">
        <v>102.96</v>
      </c>
      <c r="V36" s="7">
        <v>3.0517409999999998</v>
      </c>
      <c r="W36" s="7">
        <v>5.4126070000000004</v>
      </c>
      <c r="X36" s="7">
        <v>4.0093920000000001</v>
      </c>
      <c r="Y36" s="7">
        <v>0</v>
      </c>
      <c r="Z36" s="22">
        <f t="shared" si="0"/>
        <v>0.89538260000000003</v>
      </c>
    </row>
    <row r="37" spans="1:26" x14ac:dyDescent="0.25">
      <c r="A37" s="4">
        <v>34</v>
      </c>
      <c r="B37" s="6">
        <v>2026</v>
      </c>
      <c r="C37" s="6">
        <v>4</v>
      </c>
      <c r="D37" s="6">
        <v>350.9</v>
      </c>
      <c r="E37" s="6">
        <v>8.2100000000000009</v>
      </c>
      <c r="F37" s="39">
        <v>5.9</v>
      </c>
      <c r="G37" s="5" t="s">
        <v>39</v>
      </c>
      <c r="H37" s="5" t="s">
        <v>44</v>
      </c>
      <c r="I37" s="8"/>
      <c r="J37" s="14">
        <v>9</v>
      </c>
      <c r="K37" s="12" t="s">
        <v>162</v>
      </c>
      <c r="L37" s="6">
        <v>4728.8599999999997</v>
      </c>
      <c r="M37" s="20">
        <v>73.61</v>
      </c>
      <c r="N37" s="21">
        <v>48.902625999999998</v>
      </c>
      <c r="O37" s="7">
        <v>13.266999999999999</v>
      </c>
      <c r="P37" s="7"/>
      <c r="Q37" s="7">
        <v>10.340999999999999</v>
      </c>
      <c r="R37" s="35">
        <v>2.9471000000000001E-2</v>
      </c>
      <c r="S37" s="7">
        <v>24.707395999999999</v>
      </c>
      <c r="T37" s="21">
        <v>158.19999999999999</v>
      </c>
      <c r="U37" s="7">
        <v>158.19999999999999</v>
      </c>
      <c r="V37" s="7">
        <v>8.3165739999999992</v>
      </c>
      <c r="W37" s="7">
        <v>8.3165739999999992</v>
      </c>
      <c r="X37" s="7">
        <v>16.390822</v>
      </c>
      <c r="Y37" s="7">
        <v>0</v>
      </c>
      <c r="Z37" s="22">
        <f t="shared" si="0"/>
        <v>0.84899610000000014</v>
      </c>
    </row>
    <row r="38" spans="1:26" x14ac:dyDescent="0.25">
      <c r="A38" s="4">
        <v>35</v>
      </c>
      <c r="B38" s="6">
        <v>2026</v>
      </c>
      <c r="C38" s="6">
        <v>4</v>
      </c>
      <c r="D38" s="6">
        <v>350.9</v>
      </c>
      <c r="E38" s="6">
        <v>8.2100000000000009</v>
      </c>
      <c r="F38" s="39">
        <v>5.9</v>
      </c>
      <c r="G38" s="5" t="s">
        <v>39</v>
      </c>
      <c r="H38" s="5" t="s">
        <v>45</v>
      </c>
      <c r="I38" s="8"/>
      <c r="J38" s="14">
        <v>5</v>
      </c>
      <c r="K38" s="12" t="s">
        <v>162</v>
      </c>
      <c r="L38" s="6">
        <v>1956.53</v>
      </c>
      <c r="M38" s="20">
        <v>30.238</v>
      </c>
      <c r="N38" s="21">
        <v>19.746995999999999</v>
      </c>
      <c r="O38" s="7">
        <v>13.266999999999999</v>
      </c>
      <c r="P38" s="7"/>
      <c r="Q38" s="7">
        <v>10.093</v>
      </c>
      <c r="R38" s="35">
        <v>2.8763E-2</v>
      </c>
      <c r="S38" s="7">
        <v>10.491007</v>
      </c>
      <c r="T38" s="21">
        <v>87.581999999999994</v>
      </c>
      <c r="U38" s="7">
        <v>79</v>
      </c>
      <c r="V38" s="7">
        <v>4.6041860000000003</v>
      </c>
      <c r="W38" s="7">
        <v>4.1530300000000002</v>
      </c>
      <c r="X38" s="7">
        <v>5.8868130000000001</v>
      </c>
      <c r="Y38" s="7">
        <v>0.45116299999999998</v>
      </c>
      <c r="Z38" s="22">
        <f t="shared" si="0"/>
        <v>0.82863530000000007</v>
      </c>
    </row>
    <row r="39" spans="1:26" x14ac:dyDescent="0.25">
      <c r="A39" s="4">
        <v>36</v>
      </c>
      <c r="B39" s="6">
        <v>2026</v>
      </c>
      <c r="C39" s="6">
        <v>4</v>
      </c>
      <c r="D39" s="6">
        <v>350.9</v>
      </c>
      <c r="E39" s="6">
        <v>8.2100000000000009</v>
      </c>
      <c r="F39" s="39">
        <v>5.9</v>
      </c>
      <c r="G39" s="5" t="s">
        <v>39</v>
      </c>
      <c r="H39" s="5" t="s">
        <v>46</v>
      </c>
      <c r="I39" s="8"/>
      <c r="J39" s="14">
        <v>5</v>
      </c>
      <c r="K39" s="12" t="s">
        <v>162</v>
      </c>
      <c r="L39" s="6">
        <v>1956.44</v>
      </c>
      <c r="M39" s="20">
        <v>29.459</v>
      </c>
      <c r="N39" s="21">
        <v>19.365000999999999</v>
      </c>
      <c r="O39" s="7">
        <v>13.266999999999999</v>
      </c>
      <c r="P39" s="7"/>
      <c r="Q39" s="7">
        <v>9.8979999999999997</v>
      </c>
      <c r="R39" s="35">
        <v>2.8208E-2</v>
      </c>
      <c r="S39" s="7">
        <v>10.093991000000001</v>
      </c>
      <c r="T39" s="21">
        <v>66.144999999999996</v>
      </c>
      <c r="U39" s="7">
        <v>65.5</v>
      </c>
      <c r="V39" s="7">
        <v>3.4772430000000001</v>
      </c>
      <c r="W39" s="7">
        <v>3.4433349999999998</v>
      </c>
      <c r="X39" s="7">
        <v>6.6167579999999999</v>
      </c>
      <c r="Y39" s="7">
        <v>3.3898999999999999E-2</v>
      </c>
      <c r="Z39" s="22">
        <f t="shared" si="0"/>
        <v>0.81262579999999995</v>
      </c>
    </row>
    <row r="40" spans="1:26" x14ac:dyDescent="0.25">
      <c r="A40" s="4">
        <v>37</v>
      </c>
      <c r="B40" s="6">
        <v>2026</v>
      </c>
      <c r="C40" s="6">
        <v>4</v>
      </c>
      <c r="D40" s="6">
        <v>350.9</v>
      </c>
      <c r="E40" s="6">
        <v>8.2100000000000009</v>
      </c>
      <c r="F40" s="39">
        <v>5.9</v>
      </c>
      <c r="G40" s="5" t="s">
        <v>39</v>
      </c>
      <c r="H40" s="5" t="s">
        <v>47</v>
      </c>
      <c r="I40" s="8" t="s">
        <v>117</v>
      </c>
      <c r="J40" s="14">
        <v>5</v>
      </c>
      <c r="K40" s="15" t="s">
        <v>164</v>
      </c>
      <c r="L40" s="6">
        <v>1098.4000000000001</v>
      </c>
      <c r="M40" s="20">
        <v>18.172000000000001</v>
      </c>
      <c r="N40" s="21">
        <v>12.36478</v>
      </c>
      <c r="O40" s="7">
        <v>13.266999999999999</v>
      </c>
      <c r="P40" s="7"/>
      <c r="Q40" s="7">
        <v>11.257</v>
      </c>
      <c r="R40" s="35">
        <v>3.2080999999999998E-2</v>
      </c>
      <c r="S40" s="7">
        <v>5.80722</v>
      </c>
      <c r="T40" s="21">
        <v>38.85</v>
      </c>
      <c r="U40" s="7">
        <v>28</v>
      </c>
      <c r="V40" s="7">
        <v>2.0423450000000001</v>
      </c>
      <c r="W40" s="7">
        <v>1.4719599999999999</v>
      </c>
      <c r="X40" s="7">
        <v>3.7648760000000001</v>
      </c>
      <c r="Y40" s="7">
        <v>0.57038500000000003</v>
      </c>
      <c r="Z40" s="22">
        <f t="shared" si="0"/>
        <v>0.92419970000000007</v>
      </c>
    </row>
    <row r="41" spans="1:26" x14ac:dyDescent="0.25">
      <c r="A41" s="4">
        <v>38</v>
      </c>
      <c r="B41" s="6">
        <v>2026</v>
      </c>
      <c r="C41" s="6">
        <v>4</v>
      </c>
      <c r="D41" s="6">
        <v>350.9</v>
      </c>
      <c r="E41" s="6">
        <v>8.2100000000000009</v>
      </c>
      <c r="F41" s="39">
        <v>5.9</v>
      </c>
      <c r="G41" s="5" t="s">
        <v>39</v>
      </c>
      <c r="H41" s="5" t="s">
        <v>47</v>
      </c>
      <c r="I41" s="8" t="s">
        <v>146</v>
      </c>
      <c r="J41" s="14">
        <v>5</v>
      </c>
      <c r="K41" s="15" t="s">
        <v>164</v>
      </c>
      <c r="L41" s="6">
        <v>1073.3499999999999</v>
      </c>
      <c r="M41" s="20">
        <v>18.709</v>
      </c>
      <c r="N41" s="21">
        <v>11.63</v>
      </c>
      <c r="O41" s="7">
        <v>13.266999999999999</v>
      </c>
      <c r="P41" s="7"/>
      <c r="Q41" s="7">
        <v>10.834999999999999</v>
      </c>
      <c r="R41" s="35">
        <v>3.0877999999999999E-2</v>
      </c>
      <c r="S41" s="7">
        <v>7.0789999999999997</v>
      </c>
      <c r="T41" s="21">
        <v>44.378999999999998</v>
      </c>
      <c r="U41" s="7">
        <v>33.76</v>
      </c>
      <c r="V41" s="7">
        <v>2.3330039999999999</v>
      </c>
      <c r="W41" s="7">
        <v>1.7747630000000001</v>
      </c>
      <c r="X41" s="7">
        <v>4.7459959999999999</v>
      </c>
      <c r="Y41" s="7">
        <v>0</v>
      </c>
      <c r="Z41" s="22">
        <f t="shared" si="0"/>
        <v>0.8895535</v>
      </c>
    </row>
    <row r="42" spans="1:26" x14ac:dyDescent="0.25">
      <c r="A42" s="4">
        <v>39</v>
      </c>
      <c r="B42" s="6">
        <v>2026</v>
      </c>
      <c r="C42" s="6">
        <v>4</v>
      </c>
      <c r="D42" s="6">
        <v>350.9</v>
      </c>
      <c r="E42" s="6">
        <v>8.2100000000000009</v>
      </c>
      <c r="F42" s="39">
        <v>5.9</v>
      </c>
      <c r="G42" s="5" t="s">
        <v>39</v>
      </c>
      <c r="H42" s="5" t="s">
        <v>47</v>
      </c>
      <c r="I42" s="8" t="s">
        <v>153</v>
      </c>
      <c r="J42" s="14">
        <v>5</v>
      </c>
      <c r="K42" s="15" t="s">
        <v>164</v>
      </c>
      <c r="L42" s="6">
        <v>1099.5899999999999</v>
      </c>
      <c r="M42" s="20">
        <v>21.72</v>
      </c>
      <c r="N42" s="21">
        <v>15.040997000000001</v>
      </c>
      <c r="O42" s="7">
        <v>13.266999999999999</v>
      </c>
      <c r="P42" s="7"/>
      <c r="Q42" s="7">
        <v>13.679</v>
      </c>
      <c r="R42" s="35">
        <v>3.8982000000000003E-2</v>
      </c>
      <c r="S42" s="7">
        <v>6.6789949999999996</v>
      </c>
      <c r="T42" s="21">
        <v>42.180999999999997</v>
      </c>
      <c r="U42" s="7">
        <v>53.2</v>
      </c>
      <c r="V42" s="7">
        <v>2.2174550000000002</v>
      </c>
      <c r="W42" s="7">
        <v>2.7967240000000002</v>
      </c>
      <c r="X42" s="7">
        <v>4.4615460000000002</v>
      </c>
      <c r="Y42" s="7">
        <v>-0.57927399999999996</v>
      </c>
      <c r="Z42" s="22">
        <f t="shared" si="0"/>
        <v>1.1230459000000002</v>
      </c>
    </row>
    <row r="43" spans="1:26" x14ac:dyDescent="0.25">
      <c r="A43" s="4">
        <v>40</v>
      </c>
      <c r="B43" s="6">
        <v>2026</v>
      </c>
      <c r="C43" s="6">
        <v>4</v>
      </c>
      <c r="D43" s="6">
        <v>350.9</v>
      </c>
      <c r="E43" s="6">
        <v>8.2100000000000009</v>
      </c>
      <c r="F43" s="39">
        <v>5.9</v>
      </c>
      <c r="G43" s="5" t="s">
        <v>39</v>
      </c>
      <c r="H43" s="5" t="s">
        <v>48</v>
      </c>
      <c r="I43" s="8"/>
      <c r="J43" s="14">
        <v>5</v>
      </c>
      <c r="K43" s="12" t="s">
        <v>162</v>
      </c>
      <c r="L43" s="6">
        <v>1958.12</v>
      </c>
      <c r="M43" s="20">
        <v>28.962</v>
      </c>
      <c r="N43" s="21">
        <v>19.092993</v>
      </c>
      <c r="O43" s="7">
        <v>13.266999999999999</v>
      </c>
      <c r="P43" s="7"/>
      <c r="Q43" s="7">
        <v>9.7509999999999994</v>
      </c>
      <c r="R43" s="35">
        <v>2.7788E-2</v>
      </c>
      <c r="S43" s="7">
        <v>9.8690029999999993</v>
      </c>
      <c r="T43" s="21">
        <v>66.073999999999998</v>
      </c>
      <c r="U43" s="7">
        <v>61</v>
      </c>
      <c r="V43" s="7">
        <v>3.4735100000000001</v>
      </c>
      <c r="W43" s="7">
        <v>3.2067700000000001</v>
      </c>
      <c r="X43" s="7">
        <v>6.3954899999999997</v>
      </c>
      <c r="Y43" s="7">
        <v>0.26674300000000001</v>
      </c>
      <c r="Z43" s="22">
        <f t="shared" si="0"/>
        <v>0.80055710000000002</v>
      </c>
    </row>
    <row r="44" spans="1:26" x14ac:dyDescent="0.25">
      <c r="A44" s="4">
        <v>41</v>
      </c>
      <c r="B44" s="6">
        <v>2026</v>
      </c>
      <c r="C44" s="6">
        <v>4</v>
      </c>
      <c r="D44" s="6">
        <v>350.9</v>
      </c>
      <c r="E44" s="6">
        <v>8.2100000000000009</v>
      </c>
      <c r="F44" s="39">
        <v>5.9</v>
      </c>
      <c r="G44" s="5" t="s">
        <v>39</v>
      </c>
      <c r="H44" s="5" t="s">
        <v>49</v>
      </c>
      <c r="I44" s="8"/>
      <c r="J44" s="14">
        <v>5</v>
      </c>
      <c r="K44" s="12" t="s">
        <v>162</v>
      </c>
      <c r="L44" s="6">
        <v>1959.65</v>
      </c>
      <c r="M44" s="20">
        <v>32.506999999999998</v>
      </c>
      <c r="N44" s="21">
        <v>21.489992999999998</v>
      </c>
      <c r="O44" s="7">
        <v>13.266999999999999</v>
      </c>
      <c r="P44" s="7"/>
      <c r="Q44" s="7">
        <v>10.965999999999999</v>
      </c>
      <c r="R44" s="35">
        <v>3.1252000000000002E-2</v>
      </c>
      <c r="S44" s="7">
        <v>11.016999999999999</v>
      </c>
      <c r="T44" s="21">
        <v>84.444999999999993</v>
      </c>
      <c r="U44" s="7">
        <v>63.552999999999997</v>
      </c>
      <c r="V44" s="7">
        <v>4.4392740000000002</v>
      </c>
      <c r="W44" s="7">
        <v>3.3409810000000002</v>
      </c>
      <c r="X44" s="7">
        <v>6.5777270000000003</v>
      </c>
      <c r="Y44" s="7">
        <v>1.098293</v>
      </c>
      <c r="Z44" s="22">
        <f t="shared" si="0"/>
        <v>0.90030860000000001</v>
      </c>
    </row>
    <row r="45" spans="1:26" x14ac:dyDescent="0.25">
      <c r="A45" s="4">
        <v>42</v>
      </c>
      <c r="B45" s="6">
        <v>2026</v>
      </c>
      <c r="C45" s="6">
        <v>4</v>
      </c>
      <c r="D45" s="6">
        <v>350.9</v>
      </c>
      <c r="E45" s="6">
        <v>8.2100000000000009</v>
      </c>
      <c r="F45" s="39">
        <v>5.9</v>
      </c>
      <c r="G45" s="5" t="s">
        <v>39</v>
      </c>
      <c r="H45" s="5" t="s">
        <v>50</v>
      </c>
      <c r="I45" s="8"/>
      <c r="J45" s="14">
        <v>5</v>
      </c>
      <c r="K45" s="12" t="s">
        <v>164</v>
      </c>
      <c r="L45" s="6">
        <v>1099.9000000000001</v>
      </c>
      <c r="M45" s="20">
        <v>17.969000000000001</v>
      </c>
      <c r="N45" s="21">
        <v>12.637006</v>
      </c>
      <c r="O45" s="7">
        <v>13.266999999999999</v>
      </c>
      <c r="P45" s="7"/>
      <c r="Q45" s="7">
        <v>11.488999999999999</v>
      </c>
      <c r="R45" s="35">
        <v>3.2742E-2</v>
      </c>
      <c r="S45" s="7">
        <v>5.3320020000000001</v>
      </c>
      <c r="T45" s="21">
        <v>28.3</v>
      </c>
      <c r="U45" s="7">
        <v>36</v>
      </c>
      <c r="V45" s="7">
        <v>1.4877309999999999</v>
      </c>
      <c r="W45" s="7">
        <v>1.89252</v>
      </c>
      <c r="X45" s="7">
        <v>3.8442699999999999</v>
      </c>
      <c r="Y45" s="7">
        <v>-0.40478700000000001</v>
      </c>
      <c r="Z45" s="22">
        <f t="shared" si="0"/>
        <v>0.9432469</v>
      </c>
    </row>
    <row r="46" spans="1:26" x14ac:dyDescent="0.25">
      <c r="A46" s="4">
        <v>43</v>
      </c>
      <c r="B46" s="6">
        <v>2026</v>
      </c>
      <c r="C46" s="6">
        <v>4</v>
      </c>
      <c r="D46" s="6">
        <v>350.9</v>
      </c>
      <c r="E46" s="6">
        <v>8.2100000000000009</v>
      </c>
      <c r="F46" s="39">
        <v>5.9</v>
      </c>
      <c r="G46" s="5" t="s">
        <v>39</v>
      </c>
      <c r="H46" s="5" t="s">
        <v>51</v>
      </c>
      <c r="I46" s="8" t="s">
        <v>117</v>
      </c>
      <c r="J46" s="14">
        <v>5</v>
      </c>
      <c r="K46" s="12" t="s">
        <v>164</v>
      </c>
      <c r="L46" s="6">
        <v>1102.8</v>
      </c>
      <c r="M46" s="20">
        <v>18.613</v>
      </c>
      <c r="N46" s="21">
        <v>12.877999000000001</v>
      </c>
      <c r="O46" s="7">
        <v>13.266999999999999</v>
      </c>
      <c r="P46" s="7"/>
      <c r="Q46" s="7">
        <v>11.677999999999999</v>
      </c>
      <c r="R46" s="35">
        <v>3.3279000000000003E-2</v>
      </c>
      <c r="S46" s="7">
        <v>5.7349990000000002</v>
      </c>
      <c r="T46" s="21">
        <v>35.351999999999997</v>
      </c>
      <c r="U46" s="7">
        <v>38</v>
      </c>
      <c r="V46" s="7">
        <v>1.858455</v>
      </c>
      <c r="W46" s="7">
        <v>1.99766</v>
      </c>
      <c r="X46" s="7">
        <v>3.8765459999999998</v>
      </c>
      <c r="Y46" s="7">
        <v>-0.139206</v>
      </c>
      <c r="Z46" s="22">
        <f t="shared" si="0"/>
        <v>0.95876379999999994</v>
      </c>
    </row>
    <row r="47" spans="1:26" x14ac:dyDescent="0.25">
      <c r="A47" s="4">
        <v>44</v>
      </c>
      <c r="B47" s="6">
        <v>2026</v>
      </c>
      <c r="C47" s="6">
        <v>4</v>
      </c>
      <c r="D47" s="6">
        <v>350.9</v>
      </c>
      <c r="E47" s="6">
        <v>8.2100000000000009</v>
      </c>
      <c r="F47" s="39">
        <v>5.9</v>
      </c>
      <c r="G47" s="5" t="s">
        <v>39</v>
      </c>
      <c r="H47" s="5" t="s">
        <v>51</v>
      </c>
      <c r="I47" s="8" t="s">
        <v>146</v>
      </c>
      <c r="J47" s="14">
        <v>5</v>
      </c>
      <c r="K47" s="12" t="s">
        <v>164</v>
      </c>
      <c r="L47" s="6">
        <v>1069.96</v>
      </c>
      <c r="M47" s="20">
        <v>18.710999999999999</v>
      </c>
      <c r="N47" s="21">
        <v>12.767003000000001</v>
      </c>
      <c r="O47" s="7">
        <v>13.266999999999999</v>
      </c>
      <c r="P47" s="7"/>
      <c r="Q47" s="7">
        <v>11.932</v>
      </c>
      <c r="R47" s="35">
        <v>3.4005000000000001E-2</v>
      </c>
      <c r="S47" s="7">
        <v>5.9440030000000004</v>
      </c>
      <c r="T47" s="21">
        <v>56.103999999999999</v>
      </c>
      <c r="U47" s="7">
        <v>68</v>
      </c>
      <c r="V47" s="7">
        <v>2.9493870000000002</v>
      </c>
      <c r="W47" s="7">
        <v>3.5747599999999999</v>
      </c>
      <c r="X47" s="7">
        <v>2.9946139999999999</v>
      </c>
      <c r="Y47" s="7">
        <v>-0.62536999999999998</v>
      </c>
      <c r="Z47" s="22">
        <f t="shared" si="0"/>
        <v>0.97961720000000019</v>
      </c>
    </row>
    <row r="48" spans="1:26" x14ac:dyDescent="0.25">
      <c r="A48" s="4">
        <v>45</v>
      </c>
      <c r="B48" s="6">
        <v>2026</v>
      </c>
      <c r="C48" s="6">
        <v>4</v>
      </c>
      <c r="D48" s="6">
        <v>350.9</v>
      </c>
      <c r="E48" s="6">
        <v>8.2100000000000009</v>
      </c>
      <c r="F48" s="39">
        <v>5.9</v>
      </c>
      <c r="G48" s="5" t="s">
        <v>39</v>
      </c>
      <c r="H48" s="5" t="s">
        <v>52</v>
      </c>
      <c r="I48" s="8"/>
      <c r="J48" s="14">
        <v>5</v>
      </c>
      <c r="K48" s="12" t="s">
        <v>164</v>
      </c>
      <c r="L48" s="6">
        <v>1070.45</v>
      </c>
      <c r="M48" s="20">
        <v>18.606000000000002</v>
      </c>
      <c r="N48" s="21">
        <v>11.85</v>
      </c>
      <c r="O48" s="7">
        <v>13.266999999999999</v>
      </c>
      <c r="P48" s="7"/>
      <c r="Q48" s="7">
        <v>11.07</v>
      </c>
      <c r="R48" s="35">
        <v>3.1548E-2</v>
      </c>
      <c r="S48" s="7">
        <v>6.7560039999999999</v>
      </c>
      <c r="T48" s="21">
        <v>39.868000000000002</v>
      </c>
      <c r="U48" s="7">
        <v>54</v>
      </c>
      <c r="V48" s="7">
        <v>2.0958610000000002</v>
      </c>
      <c r="W48" s="7">
        <v>2.8387799999999999</v>
      </c>
      <c r="X48" s="7">
        <v>4.6601400000000002</v>
      </c>
      <c r="Y48" s="7">
        <v>-0.74291499999999999</v>
      </c>
      <c r="Z48" s="22">
        <f t="shared" si="0"/>
        <v>0.90884700000000007</v>
      </c>
    </row>
    <row r="49" spans="1:26" x14ac:dyDescent="0.25">
      <c r="A49" s="4">
        <v>46</v>
      </c>
      <c r="B49" s="6">
        <v>2026</v>
      </c>
      <c r="C49" s="6">
        <v>4</v>
      </c>
      <c r="D49" s="6">
        <v>350.9</v>
      </c>
      <c r="E49" s="6">
        <v>8.2100000000000009</v>
      </c>
      <c r="F49" s="39">
        <v>5.9</v>
      </c>
      <c r="G49" s="5" t="s">
        <v>39</v>
      </c>
      <c r="H49" s="5" t="s">
        <v>53</v>
      </c>
      <c r="I49" s="8"/>
      <c r="J49" s="14">
        <v>5</v>
      </c>
      <c r="K49" s="12" t="s">
        <v>164</v>
      </c>
      <c r="L49" s="6">
        <v>1070.45</v>
      </c>
      <c r="M49" s="20">
        <v>17.206</v>
      </c>
      <c r="N49" s="21">
        <v>12.248001</v>
      </c>
      <c r="O49" s="7">
        <v>13.266999999999999</v>
      </c>
      <c r="P49" s="7"/>
      <c r="Q49" s="7">
        <v>11.442</v>
      </c>
      <c r="R49" s="35">
        <v>3.2606999999999997E-2</v>
      </c>
      <c r="S49" s="7">
        <v>4.9580000000000002</v>
      </c>
      <c r="T49" s="21">
        <v>34</v>
      </c>
      <c r="U49" s="7">
        <v>34</v>
      </c>
      <c r="V49" s="7">
        <v>1.78738</v>
      </c>
      <c r="W49" s="7">
        <v>1.78738</v>
      </c>
      <c r="X49" s="7">
        <v>3.17062</v>
      </c>
      <c r="Y49" s="7">
        <v>0</v>
      </c>
      <c r="Z49" s="22">
        <f t="shared" si="0"/>
        <v>0.93938820000000012</v>
      </c>
    </row>
    <row r="50" spans="1:26" x14ac:dyDescent="0.25">
      <c r="A50" s="4">
        <v>47</v>
      </c>
      <c r="B50" s="6">
        <v>2026</v>
      </c>
      <c r="C50" s="6">
        <v>4</v>
      </c>
      <c r="D50" s="6">
        <v>350.9</v>
      </c>
      <c r="E50" s="6">
        <v>8.2100000000000009</v>
      </c>
      <c r="F50" s="39">
        <v>5.9</v>
      </c>
      <c r="G50" s="5" t="s">
        <v>39</v>
      </c>
      <c r="H50" s="5" t="s">
        <v>54</v>
      </c>
      <c r="I50" s="8"/>
      <c r="J50" s="14">
        <v>5</v>
      </c>
      <c r="K50" s="12" t="s">
        <v>164</v>
      </c>
      <c r="L50" s="6">
        <v>1070.49</v>
      </c>
      <c r="M50" s="20">
        <v>18.059999999999999</v>
      </c>
      <c r="N50" s="21">
        <v>11.463998</v>
      </c>
      <c r="O50" s="7">
        <v>13.266999999999999</v>
      </c>
      <c r="P50" s="7"/>
      <c r="Q50" s="7">
        <v>10.709</v>
      </c>
      <c r="R50" s="35">
        <v>3.0519000000000001E-2</v>
      </c>
      <c r="S50" s="7">
        <v>6.5960039999999998</v>
      </c>
      <c r="T50" s="21">
        <v>45.634</v>
      </c>
      <c r="U50" s="7">
        <v>50.1</v>
      </c>
      <c r="V50" s="7">
        <v>2.3989790000000002</v>
      </c>
      <c r="W50" s="7">
        <v>2.6337570000000001</v>
      </c>
      <c r="X50" s="7">
        <v>4.1970200000000002</v>
      </c>
      <c r="Y50" s="7">
        <v>-0.23477400000000001</v>
      </c>
      <c r="Z50" s="22">
        <f t="shared" si="0"/>
        <v>0.87920889999999996</v>
      </c>
    </row>
    <row r="51" spans="1:26" x14ac:dyDescent="0.25">
      <c r="A51" s="4">
        <v>48</v>
      </c>
      <c r="B51" s="6">
        <v>2026</v>
      </c>
      <c r="C51" s="6">
        <v>4</v>
      </c>
      <c r="D51" s="6">
        <v>350.9</v>
      </c>
      <c r="E51" s="6">
        <v>8.2100000000000009</v>
      </c>
      <c r="F51" s="39">
        <v>5.9</v>
      </c>
      <c r="G51" s="5" t="s">
        <v>39</v>
      </c>
      <c r="H51" s="5" t="s">
        <v>55</v>
      </c>
      <c r="I51" s="8"/>
      <c r="J51" s="14">
        <v>5</v>
      </c>
      <c r="K51" s="12" t="s">
        <v>162</v>
      </c>
      <c r="L51" s="6">
        <v>1954.87</v>
      </c>
      <c r="M51" s="20">
        <v>30.596</v>
      </c>
      <c r="N51" s="21">
        <v>21.516999999999999</v>
      </c>
      <c r="O51" s="7">
        <v>13.266999999999999</v>
      </c>
      <c r="P51" s="7"/>
      <c r="Q51" s="7">
        <v>11.007</v>
      </c>
      <c r="R51" s="35">
        <v>3.1368E-2</v>
      </c>
      <c r="S51" s="7">
        <v>9.0790000000000006</v>
      </c>
      <c r="T51" s="21">
        <v>54.76</v>
      </c>
      <c r="U51" s="7">
        <v>54.76</v>
      </c>
      <c r="V51" s="7">
        <v>2.878733</v>
      </c>
      <c r="W51" s="7">
        <v>2.878733</v>
      </c>
      <c r="X51" s="7">
        <v>6.2002680000000003</v>
      </c>
      <c r="Y51" s="7">
        <v>0</v>
      </c>
      <c r="Z51" s="22">
        <f t="shared" si="0"/>
        <v>0.90367470000000016</v>
      </c>
    </row>
    <row r="52" spans="1:26" x14ac:dyDescent="0.25">
      <c r="A52" s="4">
        <v>49</v>
      </c>
      <c r="B52" s="6">
        <v>2026</v>
      </c>
      <c r="C52" s="6">
        <v>4</v>
      </c>
      <c r="D52" s="6">
        <v>350.9</v>
      </c>
      <c r="E52" s="6">
        <v>8.2100000000000009</v>
      </c>
      <c r="F52" s="39">
        <v>5.9</v>
      </c>
      <c r="G52" s="5" t="s">
        <v>39</v>
      </c>
      <c r="H52" s="5" t="s">
        <v>56</v>
      </c>
      <c r="I52" s="8"/>
      <c r="J52" s="14">
        <v>5</v>
      </c>
      <c r="K52" s="12" t="s">
        <v>162</v>
      </c>
      <c r="L52" s="6">
        <v>1956.24</v>
      </c>
      <c r="M52" s="20">
        <v>29.338000000000001</v>
      </c>
      <c r="N52" s="21">
        <v>20.982005999999998</v>
      </c>
      <c r="O52" s="7">
        <v>13.266999999999999</v>
      </c>
      <c r="P52" s="7"/>
      <c r="Q52" s="7">
        <v>10.725999999999999</v>
      </c>
      <c r="R52" s="35">
        <v>3.0565999999999999E-2</v>
      </c>
      <c r="S52" s="7">
        <v>8.3559990000000006</v>
      </c>
      <c r="T52" s="21">
        <v>63.594000000000001</v>
      </c>
      <c r="U52" s="7">
        <v>77</v>
      </c>
      <c r="V52" s="7">
        <v>3.343137</v>
      </c>
      <c r="W52" s="7">
        <v>4.0478899999999998</v>
      </c>
      <c r="X52" s="7">
        <v>5.0128620000000002</v>
      </c>
      <c r="Y52" s="7">
        <v>-0.70475399999999999</v>
      </c>
      <c r="Z52" s="22">
        <f t="shared" si="0"/>
        <v>0.88060460000000007</v>
      </c>
    </row>
    <row r="53" spans="1:26" x14ac:dyDescent="0.25">
      <c r="A53" s="4">
        <v>50</v>
      </c>
      <c r="B53" s="6">
        <v>2026</v>
      </c>
      <c r="C53" s="6">
        <v>4</v>
      </c>
      <c r="D53" s="6">
        <v>350.9</v>
      </c>
      <c r="E53" s="6">
        <v>8.2100000000000009</v>
      </c>
      <c r="F53" s="39">
        <v>5.9</v>
      </c>
      <c r="G53" s="5" t="s">
        <v>39</v>
      </c>
      <c r="H53" s="5" t="s">
        <v>57</v>
      </c>
      <c r="I53" s="8" t="s">
        <v>117</v>
      </c>
      <c r="J53" s="14">
        <v>5</v>
      </c>
      <c r="K53" s="12" t="s">
        <v>164</v>
      </c>
      <c r="L53" s="6">
        <v>1070.55</v>
      </c>
      <c r="M53" s="20">
        <v>18.146999999999998</v>
      </c>
      <c r="N53" s="21">
        <v>12.059995000000001</v>
      </c>
      <c r="O53" s="7">
        <v>13.266999999999999</v>
      </c>
      <c r="P53" s="7"/>
      <c r="Q53" s="7">
        <v>11.265000000000001</v>
      </c>
      <c r="R53" s="35">
        <v>3.2104000000000001E-2</v>
      </c>
      <c r="S53" s="7">
        <v>6.0869970000000002</v>
      </c>
      <c r="T53" s="21">
        <v>39.441000000000003</v>
      </c>
      <c r="U53" s="7">
        <v>44</v>
      </c>
      <c r="V53" s="7">
        <v>2.073413</v>
      </c>
      <c r="W53" s="7">
        <v>2.3130799999999998</v>
      </c>
      <c r="X53" s="7">
        <v>4.0135880000000004</v>
      </c>
      <c r="Y53" s="7">
        <v>-0.23966999999999999</v>
      </c>
      <c r="Z53" s="22">
        <f t="shared" si="0"/>
        <v>0.92485650000000019</v>
      </c>
    </row>
    <row r="54" spans="1:26" x14ac:dyDescent="0.25">
      <c r="A54" s="4">
        <v>51</v>
      </c>
      <c r="B54" s="6">
        <v>2026</v>
      </c>
      <c r="C54" s="6">
        <v>4</v>
      </c>
      <c r="D54" s="6">
        <v>350.9</v>
      </c>
      <c r="E54" s="6">
        <v>8.2100000000000009</v>
      </c>
      <c r="F54" s="39">
        <v>5.9</v>
      </c>
      <c r="G54" s="5" t="s">
        <v>39</v>
      </c>
      <c r="H54" s="5" t="s">
        <v>57</v>
      </c>
      <c r="I54" s="8" t="s">
        <v>146</v>
      </c>
      <c r="J54" s="14">
        <v>5</v>
      </c>
      <c r="K54" s="12" t="s">
        <v>164</v>
      </c>
      <c r="L54" s="6">
        <v>1098.8</v>
      </c>
      <c r="M54" s="20">
        <v>19.181000000000001</v>
      </c>
      <c r="N54" s="21">
        <v>12.460995</v>
      </c>
      <c r="O54" s="7">
        <v>13.266999999999999</v>
      </c>
      <c r="P54" s="7"/>
      <c r="Q54" s="7">
        <v>11.341000000000001</v>
      </c>
      <c r="R54" s="35">
        <v>3.2318E-2</v>
      </c>
      <c r="S54" s="7">
        <v>6.7200009999999999</v>
      </c>
      <c r="T54" s="21">
        <v>42.826999999999998</v>
      </c>
      <c r="U54" s="7">
        <v>41.8</v>
      </c>
      <c r="V54" s="7">
        <v>2.2514150000000002</v>
      </c>
      <c r="W54" s="7">
        <v>2.1974260000000001</v>
      </c>
      <c r="X54" s="7">
        <v>4.4685860000000002</v>
      </c>
      <c r="Y54" s="7">
        <v>5.3990000000000003E-2</v>
      </c>
      <c r="Z54" s="22">
        <f t="shared" si="0"/>
        <v>0.9310961000000002</v>
      </c>
    </row>
    <row r="55" spans="1:26" x14ac:dyDescent="0.25">
      <c r="A55" s="4">
        <v>52</v>
      </c>
      <c r="B55" s="6">
        <v>2026</v>
      </c>
      <c r="C55" s="6">
        <v>4</v>
      </c>
      <c r="D55" s="6">
        <v>350.9</v>
      </c>
      <c r="E55" s="6">
        <v>8.2100000000000009</v>
      </c>
      <c r="F55" s="39">
        <v>5.9</v>
      </c>
      <c r="G55" s="5" t="s">
        <v>39</v>
      </c>
      <c r="H55" s="5" t="s">
        <v>58</v>
      </c>
      <c r="I55" s="8" t="s">
        <v>138</v>
      </c>
      <c r="J55" s="14">
        <v>9</v>
      </c>
      <c r="K55" s="12" t="s">
        <v>164</v>
      </c>
      <c r="L55" s="6">
        <v>2120.4</v>
      </c>
      <c r="M55" s="20">
        <v>33.265000000000001</v>
      </c>
      <c r="N55" s="21">
        <v>20.253024</v>
      </c>
      <c r="O55" s="7">
        <v>13.266999999999999</v>
      </c>
      <c r="P55" s="7"/>
      <c r="Q55" s="7">
        <v>9.5519999999999996</v>
      </c>
      <c r="R55" s="35">
        <v>2.7220000000000001E-2</v>
      </c>
      <c r="S55" s="7">
        <v>13.011996999999999</v>
      </c>
      <c r="T55" s="21">
        <v>68.760000000000005</v>
      </c>
      <c r="U55" s="7">
        <v>94</v>
      </c>
      <c r="V55" s="7">
        <v>3.6147130000000001</v>
      </c>
      <c r="W55" s="7">
        <v>4.9415800000000001</v>
      </c>
      <c r="X55" s="7">
        <v>9.3972890000000007</v>
      </c>
      <c r="Y55" s="7">
        <v>-1.32687</v>
      </c>
      <c r="Z55" s="22">
        <f t="shared" si="0"/>
        <v>0.78421920000000001</v>
      </c>
    </row>
    <row r="56" spans="1:26" x14ac:dyDescent="0.25">
      <c r="A56" s="4">
        <v>53</v>
      </c>
      <c r="B56" s="6">
        <v>2026</v>
      </c>
      <c r="C56" s="6">
        <v>4</v>
      </c>
      <c r="D56" s="6">
        <v>350.9</v>
      </c>
      <c r="E56" s="6">
        <v>8.2100000000000009</v>
      </c>
      <c r="F56" s="39">
        <v>5.9</v>
      </c>
      <c r="G56" s="5" t="s">
        <v>39</v>
      </c>
      <c r="H56" s="5" t="s">
        <v>58</v>
      </c>
      <c r="I56" s="8" t="s">
        <v>147</v>
      </c>
      <c r="J56" s="14">
        <v>9</v>
      </c>
      <c r="K56" s="12" t="s">
        <v>164</v>
      </c>
      <c r="L56" s="6">
        <v>2120.4</v>
      </c>
      <c r="M56" s="20">
        <v>32.039000000000001</v>
      </c>
      <c r="N56" s="21">
        <v>18.813006000000001</v>
      </c>
      <c r="O56" s="7">
        <v>13.266999999999999</v>
      </c>
      <c r="P56" s="7"/>
      <c r="Q56" s="7">
        <v>8.8719999999999999</v>
      </c>
      <c r="R56" s="35">
        <v>2.5284999999999998E-2</v>
      </c>
      <c r="S56" s="7">
        <v>13.226004</v>
      </c>
      <c r="T56" s="21">
        <v>69.83</v>
      </c>
      <c r="U56" s="7">
        <v>66.239999999999995</v>
      </c>
      <c r="V56" s="7">
        <v>3.670963</v>
      </c>
      <c r="W56" s="7">
        <v>3.482237</v>
      </c>
      <c r="X56" s="7">
        <v>9.5550370000000004</v>
      </c>
      <c r="Y56" s="7">
        <v>0.18873000000000001</v>
      </c>
      <c r="Z56" s="22">
        <f t="shared" si="0"/>
        <v>0.72839120000000013</v>
      </c>
    </row>
    <row r="57" spans="1:26" x14ac:dyDescent="0.25">
      <c r="A57" s="4">
        <v>54</v>
      </c>
      <c r="B57" s="6">
        <v>2026</v>
      </c>
      <c r="C57" s="6">
        <v>4</v>
      </c>
      <c r="D57" s="6">
        <v>350.9</v>
      </c>
      <c r="E57" s="6">
        <v>8.2100000000000009</v>
      </c>
      <c r="F57" s="39">
        <v>5.9</v>
      </c>
      <c r="G57" s="5" t="s">
        <v>39</v>
      </c>
      <c r="H57" s="5" t="s">
        <v>59</v>
      </c>
      <c r="I57" s="8" t="s">
        <v>117</v>
      </c>
      <c r="J57" s="14">
        <v>5</v>
      </c>
      <c r="K57" s="12" t="s">
        <v>164</v>
      </c>
      <c r="L57" s="6">
        <v>1075.3499999999999</v>
      </c>
      <c r="M57" s="20">
        <v>18.077000000000002</v>
      </c>
      <c r="N57" s="21">
        <v>12.504994999999999</v>
      </c>
      <c r="O57" s="7">
        <v>13.266999999999999</v>
      </c>
      <c r="P57" s="7"/>
      <c r="Q57" s="7">
        <v>11.629000000000001</v>
      </c>
      <c r="R57" s="35">
        <v>3.3140000000000003E-2</v>
      </c>
      <c r="S57" s="7">
        <v>5.5720000000000001</v>
      </c>
      <c r="T57" s="21">
        <v>30.106999999999999</v>
      </c>
      <c r="U57" s="7">
        <v>40</v>
      </c>
      <c r="V57" s="7">
        <v>1.5827249999999999</v>
      </c>
      <c r="W57" s="7">
        <v>2.1027999999999998</v>
      </c>
      <c r="X57" s="7">
        <v>3.9892759999999998</v>
      </c>
      <c r="Y57" s="7">
        <v>-0.52007499999999995</v>
      </c>
      <c r="Z57" s="22">
        <f t="shared" si="0"/>
        <v>0.95474090000000023</v>
      </c>
    </row>
    <row r="58" spans="1:26" x14ac:dyDescent="0.25">
      <c r="A58" s="4">
        <v>55</v>
      </c>
      <c r="B58" s="6">
        <v>2026</v>
      </c>
      <c r="C58" s="6">
        <v>4</v>
      </c>
      <c r="D58" s="6">
        <v>350.9</v>
      </c>
      <c r="E58" s="6">
        <v>8.2100000000000009</v>
      </c>
      <c r="F58" s="39">
        <v>5.9</v>
      </c>
      <c r="G58" s="5" t="s">
        <v>39</v>
      </c>
      <c r="H58" s="5" t="s">
        <v>59</v>
      </c>
      <c r="I58" s="8" t="s">
        <v>146</v>
      </c>
      <c r="J58" s="14">
        <v>5</v>
      </c>
      <c r="K58" s="12" t="s">
        <v>164</v>
      </c>
      <c r="L58" s="6">
        <v>1104.6400000000001</v>
      </c>
      <c r="M58" s="20">
        <v>18.95</v>
      </c>
      <c r="N58" s="21">
        <v>13.311408</v>
      </c>
      <c r="O58" s="7">
        <v>13.266999999999999</v>
      </c>
      <c r="P58" s="7"/>
      <c r="Q58" s="7">
        <v>12.05</v>
      </c>
      <c r="R58" s="35">
        <v>3.4341999999999998E-2</v>
      </c>
      <c r="S58" s="7">
        <v>5.6385990000000001</v>
      </c>
      <c r="T58" s="21">
        <v>42.91</v>
      </c>
      <c r="U58" s="7">
        <v>110</v>
      </c>
      <c r="V58" s="7">
        <v>2.255779</v>
      </c>
      <c r="W58" s="7">
        <v>5.7827000000000002</v>
      </c>
      <c r="X58" s="7">
        <v>3.382816</v>
      </c>
      <c r="Y58" s="7">
        <v>-3.5269170000000001</v>
      </c>
      <c r="Z58" s="22">
        <f t="shared" si="0"/>
        <v>0.9893050000000001</v>
      </c>
    </row>
    <row r="59" spans="1:26" x14ac:dyDescent="0.25">
      <c r="A59" s="4">
        <v>56</v>
      </c>
      <c r="B59" s="6">
        <v>2026</v>
      </c>
      <c r="C59" s="6">
        <v>4</v>
      </c>
      <c r="D59" s="6">
        <v>350.9</v>
      </c>
      <c r="E59" s="6">
        <v>8.2100000000000009</v>
      </c>
      <c r="F59" s="39">
        <v>5.9</v>
      </c>
      <c r="G59" s="5" t="s">
        <v>39</v>
      </c>
      <c r="H59" s="5" t="s">
        <v>60</v>
      </c>
      <c r="I59" s="8"/>
      <c r="J59" s="14">
        <v>5</v>
      </c>
      <c r="K59" s="12" t="s">
        <v>162</v>
      </c>
      <c r="L59" s="6">
        <v>1954.77</v>
      </c>
      <c r="M59" s="20">
        <v>31.123000000000001</v>
      </c>
      <c r="N59" s="21">
        <v>21.708003000000001</v>
      </c>
      <c r="O59" s="7">
        <v>13.266999999999999</v>
      </c>
      <c r="P59" s="7"/>
      <c r="Q59" s="7">
        <v>11.105</v>
      </c>
      <c r="R59" s="35">
        <v>3.1648000000000003E-2</v>
      </c>
      <c r="S59" s="7">
        <v>9.4149980000000006</v>
      </c>
      <c r="T59" s="21">
        <v>66.921000000000006</v>
      </c>
      <c r="U59" s="7">
        <v>70.067999999999998</v>
      </c>
      <c r="V59" s="7">
        <v>3.5180370000000001</v>
      </c>
      <c r="W59" s="7">
        <v>3.6834750000000001</v>
      </c>
      <c r="X59" s="7">
        <v>5.8969620000000003</v>
      </c>
      <c r="Y59" s="7">
        <v>-0.16544</v>
      </c>
      <c r="Z59" s="22">
        <f t="shared" si="0"/>
        <v>0.91172050000000016</v>
      </c>
    </row>
    <row r="60" spans="1:26" x14ac:dyDescent="0.25">
      <c r="A60" s="4">
        <v>57</v>
      </c>
      <c r="B60" s="6">
        <v>2026</v>
      </c>
      <c r="C60" s="6">
        <v>4</v>
      </c>
      <c r="D60" s="6">
        <v>350.9</v>
      </c>
      <c r="E60" s="6">
        <v>8.2100000000000009</v>
      </c>
      <c r="F60" s="39">
        <v>5.9</v>
      </c>
      <c r="G60" s="5" t="s">
        <v>39</v>
      </c>
      <c r="H60" s="5" t="s">
        <v>61</v>
      </c>
      <c r="I60" s="8"/>
      <c r="J60" s="14">
        <v>5</v>
      </c>
      <c r="K60" s="12" t="s">
        <v>162</v>
      </c>
      <c r="L60" s="6">
        <v>1953.33</v>
      </c>
      <c r="M60" s="20">
        <v>26.837</v>
      </c>
      <c r="N60" s="21">
        <v>17.299008000000001</v>
      </c>
      <c r="O60" s="7">
        <v>13.266999999999999</v>
      </c>
      <c r="P60" s="7"/>
      <c r="Q60" s="7">
        <v>8.8559999999999999</v>
      </c>
      <c r="R60" s="35">
        <v>2.5238E-2</v>
      </c>
      <c r="S60" s="7">
        <v>9.5380099999999999</v>
      </c>
      <c r="T60" s="21">
        <v>68.501000000000005</v>
      </c>
      <c r="U60" s="7">
        <v>65</v>
      </c>
      <c r="V60" s="7">
        <v>3.6010979999999999</v>
      </c>
      <c r="W60" s="7">
        <v>3.4170500000000001</v>
      </c>
      <c r="X60" s="7">
        <v>5.9369019999999999</v>
      </c>
      <c r="Y60" s="7">
        <v>0.184058</v>
      </c>
      <c r="Z60" s="22">
        <f t="shared" si="0"/>
        <v>0.7270776000000001</v>
      </c>
    </row>
    <row r="61" spans="1:26" x14ac:dyDescent="0.25">
      <c r="A61" s="4">
        <v>58</v>
      </c>
      <c r="B61" s="6">
        <v>2026</v>
      </c>
      <c r="C61" s="6">
        <v>4</v>
      </c>
      <c r="D61" s="6">
        <v>350.9</v>
      </c>
      <c r="E61" s="6">
        <v>8.2100000000000009</v>
      </c>
      <c r="F61" s="39">
        <v>5.9</v>
      </c>
      <c r="G61" s="5" t="s">
        <v>39</v>
      </c>
      <c r="H61" s="5" t="s">
        <v>62</v>
      </c>
      <c r="I61" s="8" t="s">
        <v>117</v>
      </c>
      <c r="J61" s="14">
        <v>5</v>
      </c>
      <c r="K61" s="12" t="s">
        <v>164</v>
      </c>
      <c r="L61" s="6">
        <v>1099.6099999999999</v>
      </c>
      <c r="M61" s="20">
        <v>17.265000000000001</v>
      </c>
      <c r="N61" s="21">
        <v>11.157000999999999</v>
      </c>
      <c r="O61" s="7">
        <v>13.266999999999999</v>
      </c>
      <c r="P61" s="7"/>
      <c r="Q61" s="7">
        <v>10.146000000000001</v>
      </c>
      <c r="R61" s="35">
        <v>2.8915E-2</v>
      </c>
      <c r="S61" s="7">
        <v>6.1079999999999997</v>
      </c>
      <c r="T61" s="21">
        <v>37.892000000000003</v>
      </c>
      <c r="U61" s="7">
        <v>31.7</v>
      </c>
      <c r="V61" s="7">
        <v>1.9919819999999999</v>
      </c>
      <c r="W61" s="7">
        <v>1.666469</v>
      </c>
      <c r="X61" s="7">
        <v>4.1160180000000004</v>
      </c>
      <c r="Y61" s="7">
        <v>0.325513</v>
      </c>
      <c r="Z61" s="22">
        <f t="shared" si="0"/>
        <v>0.83298660000000013</v>
      </c>
    </row>
    <row r="62" spans="1:26" x14ac:dyDescent="0.25">
      <c r="A62" s="4">
        <v>59</v>
      </c>
      <c r="B62" s="6">
        <v>2026</v>
      </c>
      <c r="C62" s="6">
        <v>4</v>
      </c>
      <c r="D62" s="6">
        <v>350.9</v>
      </c>
      <c r="E62" s="6">
        <v>8.2100000000000009</v>
      </c>
      <c r="F62" s="39">
        <v>5.9</v>
      </c>
      <c r="G62" s="5" t="s">
        <v>39</v>
      </c>
      <c r="H62" s="5" t="s">
        <v>62</v>
      </c>
      <c r="I62" s="8" t="s">
        <v>146</v>
      </c>
      <c r="J62" s="14">
        <v>5</v>
      </c>
      <c r="K62" s="12" t="s">
        <v>164</v>
      </c>
      <c r="L62" s="6">
        <v>1098.42</v>
      </c>
      <c r="M62" s="20">
        <v>17.925000000000001</v>
      </c>
      <c r="N62" s="21">
        <v>11.988002</v>
      </c>
      <c r="O62" s="7">
        <v>13.266999999999999</v>
      </c>
      <c r="P62" s="7"/>
      <c r="Q62" s="7">
        <v>10.914</v>
      </c>
      <c r="R62" s="35">
        <v>3.1102000000000001E-2</v>
      </c>
      <c r="S62" s="7">
        <v>5.936998</v>
      </c>
      <c r="T62" s="21">
        <v>35.463999999999999</v>
      </c>
      <c r="U62" s="7">
        <v>40</v>
      </c>
      <c r="V62" s="7">
        <v>1.8643419999999999</v>
      </c>
      <c r="W62" s="7">
        <v>2.1027999999999998</v>
      </c>
      <c r="X62" s="7">
        <v>4.0726579999999997</v>
      </c>
      <c r="Y62" s="7">
        <v>-0.23846000000000001</v>
      </c>
      <c r="Z62" s="22">
        <f t="shared" si="0"/>
        <v>0.89603940000000004</v>
      </c>
    </row>
    <row r="63" spans="1:26" x14ac:dyDescent="0.25">
      <c r="A63" s="4">
        <v>60</v>
      </c>
      <c r="B63" s="6">
        <v>2026</v>
      </c>
      <c r="C63" s="6">
        <v>4</v>
      </c>
      <c r="D63" s="6">
        <v>350.9</v>
      </c>
      <c r="E63" s="6">
        <v>8.2100000000000009</v>
      </c>
      <c r="F63" s="39">
        <v>5.9</v>
      </c>
      <c r="G63" s="5" t="s">
        <v>39</v>
      </c>
      <c r="H63" s="5" t="s">
        <v>63</v>
      </c>
      <c r="I63" s="8"/>
      <c r="J63" s="14">
        <v>9</v>
      </c>
      <c r="K63" s="12" t="s">
        <v>164</v>
      </c>
      <c r="L63" s="6">
        <v>2122.62</v>
      </c>
      <c r="M63" s="20">
        <v>35.340000000000003</v>
      </c>
      <c r="N63" s="21">
        <v>23.822212</v>
      </c>
      <c r="O63" s="7">
        <v>13.266999999999999</v>
      </c>
      <c r="P63" s="7"/>
      <c r="Q63" s="7">
        <v>11.223000000000001</v>
      </c>
      <c r="R63" s="35">
        <v>3.1983999999999999E-2</v>
      </c>
      <c r="S63" s="7">
        <v>11.517789</v>
      </c>
      <c r="T63" s="21">
        <v>81.400000000000006</v>
      </c>
      <c r="U63" s="7">
        <v>66.099999999999994</v>
      </c>
      <c r="V63" s="7">
        <v>4.2791980000000001</v>
      </c>
      <c r="W63" s="7">
        <v>3.4748770000000002</v>
      </c>
      <c r="X63" s="7">
        <v>7.238588</v>
      </c>
      <c r="Y63" s="7">
        <v>0.80432499999999996</v>
      </c>
      <c r="Z63" s="22">
        <f t="shared" si="0"/>
        <v>0.92140830000000018</v>
      </c>
    </row>
    <row r="64" spans="1:26" x14ac:dyDescent="0.25">
      <c r="A64" s="4">
        <v>61</v>
      </c>
      <c r="B64" s="6">
        <v>2026</v>
      </c>
      <c r="C64" s="6">
        <v>4</v>
      </c>
      <c r="D64" s="6">
        <v>350.9</v>
      </c>
      <c r="E64" s="6">
        <v>8.2100000000000009</v>
      </c>
      <c r="F64" s="39">
        <v>5.9</v>
      </c>
      <c r="G64" s="5" t="s">
        <v>64</v>
      </c>
      <c r="H64" s="5" t="s">
        <v>20</v>
      </c>
      <c r="I64" s="8"/>
      <c r="J64" s="14">
        <v>5</v>
      </c>
      <c r="K64" s="12" t="s">
        <v>165</v>
      </c>
      <c r="L64" s="6">
        <v>2785.97</v>
      </c>
      <c r="M64" s="20">
        <v>45.03</v>
      </c>
      <c r="N64" s="21">
        <v>36.956994999999999</v>
      </c>
      <c r="O64" s="7">
        <v>13.266999999999999</v>
      </c>
      <c r="P64" s="7"/>
      <c r="Q64" s="7">
        <v>13.265000000000001</v>
      </c>
      <c r="R64" s="35">
        <v>3.7803999999999997E-2</v>
      </c>
      <c r="S64" s="7">
        <v>8.0730000000000004</v>
      </c>
      <c r="T64" s="21">
        <v>44.07</v>
      </c>
      <c r="U64" s="7">
        <v>51.125</v>
      </c>
      <c r="V64" s="7">
        <v>2.3167599999999999</v>
      </c>
      <c r="W64" s="7">
        <v>2.6876410000000002</v>
      </c>
      <c r="X64" s="7">
        <v>5.3853590000000002</v>
      </c>
      <c r="Y64" s="7">
        <v>0</v>
      </c>
      <c r="Z64" s="22">
        <f t="shared" si="0"/>
        <v>1.0890565000000003</v>
      </c>
    </row>
    <row r="65" spans="1:26" x14ac:dyDescent="0.25">
      <c r="A65" s="4">
        <v>62</v>
      </c>
      <c r="B65" s="6">
        <v>2026</v>
      </c>
      <c r="C65" s="6">
        <v>4</v>
      </c>
      <c r="D65" s="6">
        <v>350.9</v>
      </c>
      <c r="E65" s="6">
        <v>8.2100000000000009</v>
      </c>
      <c r="F65" s="39">
        <v>5.9</v>
      </c>
      <c r="G65" s="5" t="s">
        <v>64</v>
      </c>
      <c r="H65" s="5" t="s">
        <v>21</v>
      </c>
      <c r="I65" s="8"/>
      <c r="J65" s="14">
        <v>5</v>
      </c>
      <c r="K65" s="12" t="s">
        <v>165</v>
      </c>
      <c r="L65" s="6">
        <v>2716.6</v>
      </c>
      <c r="M65" s="20">
        <v>36.100999999999999</v>
      </c>
      <c r="N65" s="21">
        <v>28.661010999999998</v>
      </c>
      <c r="O65" s="7">
        <v>13.266999999999999</v>
      </c>
      <c r="P65" s="7"/>
      <c r="Q65" s="7">
        <v>10.55</v>
      </c>
      <c r="R65" s="35">
        <v>3.0065999999999999E-2</v>
      </c>
      <c r="S65" s="7">
        <v>7.44</v>
      </c>
      <c r="T65" s="21">
        <v>47.44</v>
      </c>
      <c r="U65" s="7">
        <v>55.51</v>
      </c>
      <c r="V65" s="7">
        <v>2.4939209999999998</v>
      </c>
      <c r="W65" s="7">
        <v>2.918161</v>
      </c>
      <c r="X65" s="7">
        <v>4.5218400000000001</v>
      </c>
      <c r="Y65" s="7">
        <v>0</v>
      </c>
      <c r="Z65" s="22">
        <f t="shared" si="0"/>
        <v>0.86615500000000012</v>
      </c>
    </row>
    <row r="66" spans="1:26" x14ac:dyDescent="0.25">
      <c r="A66" s="4">
        <v>63</v>
      </c>
      <c r="B66" s="6">
        <v>2026</v>
      </c>
      <c r="C66" s="6">
        <v>4</v>
      </c>
      <c r="D66" s="6">
        <v>350.9</v>
      </c>
      <c r="E66" s="6">
        <v>8.2100000000000009</v>
      </c>
      <c r="F66" s="39">
        <v>5.9</v>
      </c>
      <c r="G66" s="5" t="s">
        <v>64</v>
      </c>
      <c r="H66" s="5" t="s">
        <v>65</v>
      </c>
      <c r="I66" s="8"/>
      <c r="J66" s="14">
        <v>9</v>
      </c>
      <c r="K66" s="12"/>
      <c r="L66" s="6">
        <v>3701.78</v>
      </c>
      <c r="M66" s="20">
        <v>0</v>
      </c>
      <c r="N66" s="21">
        <v>0</v>
      </c>
      <c r="O66" s="7">
        <v>13.266999999999999</v>
      </c>
      <c r="P66" s="7"/>
      <c r="Q66" s="7">
        <v>0</v>
      </c>
      <c r="R66" s="35">
        <v>0</v>
      </c>
      <c r="S66" s="7">
        <v>0</v>
      </c>
      <c r="T66" s="21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22">
        <f t="shared" si="0"/>
        <v>0</v>
      </c>
    </row>
    <row r="67" spans="1:26" x14ac:dyDescent="0.25">
      <c r="A67" s="4">
        <v>64</v>
      </c>
      <c r="B67" s="6">
        <v>2026</v>
      </c>
      <c r="C67" s="6">
        <v>4</v>
      </c>
      <c r="D67" s="6">
        <v>350.9</v>
      </c>
      <c r="E67" s="6">
        <v>8.2100000000000009</v>
      </c>
      <c r="F67" s="39">
        <v>5.9</v>
      </c>
      <c r="G67" s="5" t="s">
        <v>64</v>
      </c>
      <c r="H67" s="5" t="s">
        <v>42</v>
      </c>
      <c r="I67" s="8"/>
      <c r="J67" s="14">
        <v>5</v>
      </c>
      <c r="K67" s="12" t="s">
        <v>162</v>
      </c>
      <c r="L67" s="6">
        <v>2741.26</v>
      </c>
      <c r="M67" s="20">
        <v>30.010999999999999</v>
      </c>
      <c r="N67" s="21">
        <v>13.275999000000001</v>
      </c>
      <c r="O67" s="7">
        <v>13.266999999999999</v>
      </c>
      <c r="P67" s="7"/>
      <c r="Q67" s="7">
        <v>4.843</v>
      </c>
      <c r="R67" s="35">
        <v>1.3802E-2</v>
      </c>
      <c r="S67" s="7">
        <v>16.734998999999998</v>
      </c>
      <c r="T67" s="21">
        <v>128.15</v>
      </c>
      <c r="U67" s="7">
        <v>102</v>
      </c>
      <c r="V67" s="7">
        <v>6.7368459999999999</v>
      </c>
      <c r="W67" s="7">
        <v>5.3621400000000001</v>
      </c>
      <c r="X67" s="7">
        <v>9.9981539999999995</v>
      </c>
      <c r="Y67" s="7">
        <v>1.3747050000000001</v>
      </c>
      <c r="Z67" s="22">
        <f t="shared" si="0"/>
        <v>0.39761030000000003</v>
      </c>
    </row>
    <row r="68" spans="1:26" x14ac:dyDescent="0.25">
      <c r="A68" s="4">
        <v>65</v>
      </c>
      <c r="B68" s="6">
        <v>2026</v>
      </c>
      <c r="C68" s="6">
        <v>4</v>
      </c>
      <c r="D68" s="6">
        <v>350.9</v>
      </c>
      <c r="E68" s="6">
        <v>8.2100000000000009</v>
      </c>
      <c r="F68" s="39">
        <v>5.9</v>
      </c>
      <c r="G68" s="5" t="s">
        <v>64</v>
      </c>
      <c r="H68" s="5" t="s">
        <v>23</v>
      </c>
      <c r="I68" s="8"/>
      <c r="J68" s="14">
        <v>5</v>
      </c>
      <c r="K68" s="12" t="s">
        <v>162</v>
      </c>
      <c r="L68" s="6">
        <v>3142.14</v>
      </c>
      <c r="M68" s="20">
        <v>48.844000000000001</v>
      </c>
      <c r="N68" s="21">
        <v>33.144998000000001</v>
      </c>
      <c r="O68" s="7">
        <v>13.266999999999999</v>
      </c>
      <c r="P68" s="7"/>
      <c r="Q68" s="7">
        <v>10.548999999999999</v>
      </c>
      <c r="R68" s="35">
        <v>3.0061000000000001E-2</v>
      </c>
      <c r="S68" s="7">
        <v>15.698999000000001</v>
      </c>
      <c r="T68" s="21">
        <v>99.84</v>
      </c>
      <c r="U68" s="7">
        <v>71</v>
      </c>
      <c r="V68" s="7">
        <v>5.2485889999999999</v>
      </c>
      <c r="W68" s="7">
        <v>3.7324700000000002</v>
      </c>
      <c r="X68" s="7">
        <v>10.450412999999999</v>
      </c>
      <c r="Y68" s="7">
        <v>1.5161180000000001</v>
      </c>
      <c r="Z68" s="22">
        <f t="shared" ref="Z68:Z131" si="1">Q68*E68/100</f>
        <v>0.86607290000000003</v>
      </c>
    </row>
    <row r="69" spans="1:26" x14ac:dyDescent="0.25">
      <c r="A69" s="4">
        <v>66</v>
      </c>
      <c r="B69" s="6">
        <v>2026</v>
      </c>
      <c r="C69" s="6">
        <v>4</v>
      </c>
      <c r="D69" s="6">
        <v>350.9</v>
      </c>
      <c r="E69" s="6">
        <v>8.2100000000000009</v>
      </c>
      <c r="F69" s="39">
        <v>5.9</v>
      </c>
      <c r="G69" s="5" t="s">
        <v>64</v>
      </c>
      <c r="H69" s="5" t="s">
        <v>25</v>
      </c>
      <c r="I69" s="8"/>
      <c r="J69" s="14">
        <v>5</v>
      </c>
      <c r="K69" s="12" t="s">
        <v>162</v>
      </c>
      <c r="L69" s="6">
        <v>3149.26</v>
      </c>
      <c r="M69" s="20">
        <v>47.927999999999997</v>
      </c>
      <c r="N69" s="21">
        <v>33.011004</v>
      </c>
      <c r="O69" s="7">
        <v>13.266999999999999</v>
      </c>
      <c r="P69" s="7"/>
      <c r="Q69" s="7">
        <v>10.481999999999999</v>
      </c>
      <c r="R69" s="35">
        <v>2.9871999999999999E-2</v>
      </c>
      <c r="S69" s="7">
        <v>14.917</v>
      </c>
      <c r="T69" s="21">
        <v>92.83</v>
      </c>
      <c r="U69" s="7">
        <v>104</v>
      </c>
      <c r="V69" s="7">
        <v>4.8800730000000003</v>
      </c>
      <c r="W69" s="7">
        <v>5.4672799999999997</v>
      </c>
      <c r="X69" s="7">
        <v>10.036925999999999</v>
      </c>
      <c r="Y69" s="7">
        <v>-0.58720700000000003</v>
      </c>
      <c r="Z69" s="22">
        <f t="shared" si="1"/>
        <v>0.86057220000000001</v>
      </c>
    </row>
    <row r="70" spans="1:26" x14ac:dyDescent="0.25">
      <c r="A70" s="4">
        <v>67</v>
      </c>
      <c r="B70" s="6">
        <v>2026</v>
      </c>
      <c r="C70" s="6">
        <v>4</v>
      </c>
      <c r="D70" s="6">
        <v>350.9</v>
      </c>
      <c r="E70" s="6">
        <v>8.2100000000000009</v>
      </c>
      <c r="F70" s="39">
        <v>5.9</v>
      </c>
      <c r="G70" s="5" t="s">
        <v>64</v>
      </c>
      <c r="H70" s="5" t="s">
        <v>27</v>
      </c>
      <c r="I70" s="8"/>
      <c r="J70" s="14">
        <v>5</v>
      </c>
      <c r="K70" s="12" t="s">
        <v>162</v>
      </c>
      <c r="L70" s="6">
        <v>1726.14</v>
      </c>
      <c r="M70" s="20">
        <v>25.242999999999999</v>
      </c>
      <c r="N70" s="21">
        <v>18.034990000000001</v>
      </c>
      <c r="O70" s="7">
        <v>13.266999999999999</v>
      </c>
      <c r="P70" s="7"/>
      <c r="Q70" s="7">
        <v>10.448</v>
      </c>
      <c r="R70" s="35">
        <v>2.9774999999999999E-2</v>
      </c>
      <c r="S70" s="7">
        <v>7.207999</v>
      </c>
      <c r="T70" s="21">
        <v>35.78</v>
      </c>
      <c r="U70" s="7">
        <v>36.76</v>
      </c>
      <c r="V70" s="7">
        <v>1.8809549999999999</v>
      </c>
      <c r="W70" s="7">
        <v>1.9324730000000001</v>
      </c>
      <c r="X70" s="7">
        <v>5.3270460000000002</v>
      </c>
      <c r="Y70" s="7">
        <v>-5.1519000000000002E-2</v>
      </c>
      <c r="Z70" s="22">
        <f t="shared" si="1"/>
        <v>0.85778080000000012</v>
      </c>
    </row>
    <row r="71" spans="1:26" x14ac:dyDescent="0.25">
      <c r="A71" s="4">
        <v>68</v>
      </c>
      <c r="B71" s="6">
        <v>2026</v>
      </c>
      <c r="C71" s="6">
        <v>4</v>
      </c>
      <c r="D71" s="6">
        <v>350.9</v>
      </c>
      <c r="E71" s="6">
        <v>8.2100000000000009</v>
      </c>
      <c r="F71" s="39">
        <v>5.9</v>
      </c>
      <c r="G71" s="5" t="s">
        <v>66</v>
      </c>
      <c r="H71" s="5" t="s">
        <v>20</v>
      </c>
      <c r="I71" s="8"/>
      <c r="J71" s="14">
        <v>5</v>
      </c>
      <c r="K71" s="12" t="s">
        <v>162</v>
      </c>
      <c r="L71" s="6">
        <v>1967.04</v>
      </c>
      <c r="M71" s="20">
        <v>36.009</v>
      </c>
      <c r="N71" s="21">
        <v>25.047003</v>
      </c>
      <c r="O71" s="7">
        <v>13.266999999999999</v>
      </c>
      <c r="P71" s="7"/>
      <c r="Q71" s="7">
        <v>12.732999999999999</v>
      </c>
      <c r="R71" s="35">
        <v>3.6288000000000001E-2</v>
      </c>
      <c r="S71" s="7">
        <v>10.962</v>
      </c>
      <c r="T71" s="21">
        <v>83.867000000000004</v>
      </c>
      <c r="U71" s="7">
        <v>82.36</v>
      </c>
      <c r="V71" s="7">
        <v>4.4088880000000001</v>
      </c>
      <c r="W71" s="7">
        <v>4.3296650000000003</v>
      </c>
      <c r="X71" s="7">
        <v>6.5531129999999997</v>
      </c>
      <c r="Y71" s="7">
        <v>0</v>
      </c>
      <c r="Z71" s="22">
        <f t="shared" si="1"/>
        <v>1.0453793</v>
      </c>
    </row>
    <row r="72" spans="1:26" x14ac:dyDescent="0.25">
      <c r="A72" s="4">
        <v>69</v>
      </c>
      <c r="B72" s="6">
        <v>2026</v>
      </c>
      <c r="C72" s="6">
        <v>4</v>
      </c>
      <c r="D72" s="6">
        <v>350.9</v>
      </c>
      <c r="E72" s="6">
        <v>8.2100000000000009</v>
      </c>
      <c r="F72" s="39">
        <v>5.9</v>
      </c>
      <c r="G72" s="5" t="s">
        <v>66</v>
      </c>
      <c r="H72" s="5" t="s">
        <v>21</v>
      </c>
      <c r="I72" s="8"/>
      <c r="J72" s="14">
        <v>5</v>
      </c>
      <c r="K72" s="12" t="s">
        <v>162</v>
      </c>
      <c r="L72" s="6">
        <v>1972.12</v>
      </c>
      <c r="M72" s="20">
        <v>29.901</v>
      </c>
      <c r="N72" s="21">
        <v>19.871002000000001</v>
      </c>
      <c r="O72" s="7">
        <v>13.266999999999999</v>
      </c>
      <c r="P72" s="7"/>
      <c r="Q72" s="7">
        <v>10.076000000000001</v>
      </c>
      <c r="R72" s="35">
        <v>2.8715000000000001E-2</v>
      </c>
      <c r="S72" s="7">
        <v>10.029999999999999</v>
      </c>
      <c r="T72" s="21">
        <v>47.21</v>
      </c>
      <c r="U72" s="7">
        <v>46.527999999999999</v>
      </c>
      <c r="V72" s="7">
        <v>2.48183</v>
      </c>
      <c r="W72" s="7">
        <v>2.4459770000000001</v>
      </c>
      <c r="X72" s="7">
        <v>7.548171</v>
      </c>
      <c r="Y72" s="7">
        <v>0</v>
      </c>
      <c r="Z72" s="22">
        <f t="shared" si="1"/>
        <v>0.82723960000000019</v>
      </c>
    </row>
    <row r="73" spans="1:26" x14ac:dyDescent="0.25">
      <c r="A73" s="4">
        <v>70</v>
      </c>
      <c r="B73" s="6">
        <v>2026</v>
      </c>
      <c r="C73" s="6">
        <v>4</v>
      </c>
      <c r="D73" s="6">
        <v>350.9</v>
      </c>
      <c r="E73" s="6">
        <v>8.2100000000000009</v>
      </c>
      <c r="F73" s="39">
        <v>5.9</v>
      </c>
      <c r="G73" s="5" t="s">
        <v>66</v>
      </c>
      <c r="H73" s="5" t="s">
        <v>67</v>
      </c>
      <c r="I73" s="8"/>
      <c r="J73" s="14">
        <v>5</v>
      </c>
      <c r="K73" s="12" t="s">
        <v>162</v>
      </c>
      <c r="L73" s="6">
        <v>1985.66</v>
      </c>
      <c r="M73" s="20">
        <v>34.47</v>
      </c>
      <c r="N73" s="21">
        <v>22.726994999999999</v>
      </c>
      <c r="O73" s="7">
        <v>13.266999999999999</v>
      </c>
      <c r="P73" s="7"/>
      <c r="Q73" s="7">
        <v>11.446</v>
      </c>
      <c r="R73" s="35">
        <v>3.2618000000000001E-2</v>
      </c>
      <c r="S73" s="7">
        <v>11.742996</v>
      </c>
      <c r="T73" s="21">
        <v>92.381</v>
      </c>
      <c r="U73" s="7">
        <v>94.5</v>
      </c>
      <c r="V73" s="7">
        <v>4.8564689999999997</v>
      </c>
      <c r="W73" s="7">
        <v>4.9678649999999998</v>
      </c>
      <c r="X73" s="7">
        <v>6.8865299999999996</v>
      </c>
      <c r="Y73" s="7">
        <v>-0.1114</v>
      </c>
      <c r="Z73" s="22">
        <f t="shared" si="1"/>
        <v>0.93971660000000012</v>
      </c>
    </row>
    <row r="74" spans="1:26" x14ac:dyDescent="0.25">
      <c r="A74" s="4">
        <v>71</v>
      </c>
      <c r="B74" s="6">
        <v>2026</v>
      </c>
      <c r="C74" s="6">
        <v>4</v>
      </c>
      <c r="D74" s="6">
        <v>350.9</v>
      </c>
      <c r="E74" s="6">
        <v>8.2100000000000009</v>
      </c>
      <c r="F74" s="39">
        <v>5.9</v>
      </c>
      <c r="G74" s="5" t="s">
        <v>66</v>
      </c>
      <c r="H74" s="5" t="s">
        <v>68</v>
      </c>
      <c r="I74" s="8"/>
      <c r="J74" s="14">
        <v>5</v>
      </c>
      <c r="K74" s="12" t="s">
        <v>164</v>
      </c>
      <c r="L74" s="6">
        <v>1094.6400000000001</v>
      </c>
      <c r="M74" s="20">
        <v>19.076000000000001</v>
      </c>
      <c r="N74" s="21">
        <v>13.935995999999999</v>
      </c>
      <c r="O74" s="7">
        <v>13.266999999999999</v>
      </c>
      <c r="P74" s="7"/>
      <c r="Q74" s="7">
        <v>12.731</v>
      </c>
      <c r="R74" s="35">
        <v>3.6281000000000001E-2</v>
      </c>
      <c r="S74" s="7">
        <v>5.1400040000000002</v>
      </c>
      <c r="T74" s="21">
        <v>20.132000000000001</v>
      </c>
      <c r="U74" s="7">
        <v>20</v>
      </c>
      <c r="V74" s="7">
        <v>1.0583389999999999</v>
      </c>
      <c r="W74" s="7">
        <v>1.0513999999999999</v>
      </c>
      <c r="X74" s="7">
        <v>4.0816619999999997</v>
      </c>
      <c r="Y74" s="7">
        <v>6.9430000000000004E-3</v>
      </c>
      <c r="Z74" s="22">
        <f t="shared" si="1"/>
        <v>1.0452151000000001</v>
      </c>
    </row>
    <row r="75" spans="1:26" x14ac:dyDescent="0.25">
      <c r="A75" s="4">
        <v>72</v>
      </c>
      <c r="B75" s="6">
        <v>2026</v>
      </c>
      <c r="C75" s="6">
        <v>4</v>
      </c>
      <c r="D75" s="6">
        <v>350.9</v>
      </c>
      <c r="E75" s="6">
        <v>8.2100000000000009</v>
      </c>
      <c r="F75" s="39">
        <v>5.9</v>
      </c>
      <c r="G75" s="5" t="s">
        <v>66</v>
      </c>
      <c r="H75" s="5" t="s">
        <v>22</v>
      </c>
      <c r="I75" s="8"/>
      <c r="J75" s="14">
        <v>9</v>
      </c>
      <c r="K75" s="12" t="s">
        <v>162</v>
      </c>
      <c r="L75" s="6">
        <v>4723.3100000000004</v>
      </c>
      <c r="M75" s="20">
        <v>78.037000000000006</v>
      </c>
      <c r="N75" s="21">
        <v>50.310003000000002</v>
      </c>
      <c r="O75" s="7">
        <v>13.266999999999999</v>
      </c>
      <c r="P75" s="7"/>
      <c r="Q75" s="7">
        <v>10.651000000000002</v>
      </c>
      <c r="R75" s="35">
        <v>3.0355E-2</v>
      </c>
      <c r="S75" s="7">
        <v>27.727015000000002</v>
      </c>
      <c r="T75" s="21">
        <v>166.34</v>
      </c>
      <c r="U75" s="7">
        <v>150</v>
      </c>
      <c r="V75" s="7">
        <v>8.7444939999999995</v>
      </c>
      <c r="W75" s="7">
        <v>7.8855000000000004</v>
      </c>
      <c r="X75" s="7">
        <v>18.982505</v>
      </c>
      <c r="Y75" s="7">
        <v>0.85900900000000002</v>
      </c>
      <c r="Z75" s="22">
        <f t="shared" si="1"/>
        <v>0.87444710000000025</v>
      </c>
    </row>
    <row r="76" spans="1:26" x14ac:dyDescent="0.25">
      <c r="A76" s="4">
        <v>73</v>
      </c>
      <c r="B76" s="6">
        <v>2026</v>
      </c>
      <c r="C76" s="6">
        <v>4</v>
      </c>
      <c r="D76" s="6">
        <v>350.9</v>
      </c>
      <c r="E76" s="6">
        <v>8.2100000000000009</v>
      </c>
      <c r="F76" s="39">
        <v>5.9</v>
      </c>
      <c r="G76" s="5" t="s">
        <v>66</v>
      </c>
      <c r="H76" s="5" t="s">
        <v>23</v>
      </c>
      <c r="I76" s="8" t="s">
        <v>117</v>
      </c>
      <c r="J76" s="14">
        <v>5</v>
      </c>
      <c r="K76" s="12" t="s">
        <v>164</v>
      </c>
      <c r="L76" s="6">
        <v>1103.68</v>
      </c>
      <c r="M76" s="20">
        <v>11.624000000000001</v>
      </c>
      <c r="N76" s="21">
        <v>6.2389939999999999</v>
      </c>
      <c r="O76" s="7">
        <v>13.266999999999999</v>
      </c>
      <c r="P76" s="7"/>
      <c r="Q76" s="7">
        <v>5.6530000000000005</v>
      </c>
      <c r="R76" s="35">
        <v>1.6109999999999999E-2</v>
      </c>
      <c r="S76" s="7">
        <v>5.3849960000000001</v>
      </c>
      <c r="T76" s="21">
        <v>33.030999999999999</v>
      </c>
      <c r="U76" s="7">
        <v>40</v>
      </c>
      <c r="V76" s="7">
        <v>1.73644</v>
      </c>
      <c r="W76" s="7">
        <v>2.1027999999999998</v>
      </c>
      <c r="X76" s="7">
        <v>3.6485599999999998</v>
      </c>
      <c r="Y76" s="7">
        <v>-0.36636400000000002</v>
      </c>
      <c r="Z76" s="22">
        <f t="shared" si="1"/>
        <v>0.46411130000000006</v>
      </c>
    </row>
    <row r="77" spans="1:26" x14ac:dyDescent="0.25">
      <c r="A77" s="4">
        <v>74</v>
      </c>
      <c r="B77" s="6">
        <v>2026</v>
      </c>
      <c r="C77" s="6">
        <v>4</v>
      </c>
      <c r="D77" s="6">
        <v>350.9</v>
      </c>
      <c r="E77" s="6">
        <v>8.2100000000000009</v>
      </c>
      <c r="F77" s="39">
        <v>5.9</v>
      </c>
      <c r="G77" s="5" t="s">
        <v>66</v>
      </c>
      <c r="H77" s="5" t="s">
        <v>23</v>
      </c>
      <c r="I77" s="8" t="s">
        <v>146</v>
      </c>
      <c r="J77" s="14">
        <v>5</v>
      </c>
      <c r="K77" s="12" t="s">
        <v>164</v>
      </c>
      <c r="L77" s="6">
        <v>1070.45</v>
      </c>
      <c r="M77" s="20">
        <v>18.501000000000001</v>
      </c>
      <c r="N77" s="21">
        <v>12.370005000000001</v>
      </c>
      <c r="O77" s="7">
        <v>13.266999999999999</v>
      </c>
      <c r="P77" s="7"/>
      <c r="Q77" s="7">
        <v>11.556000000000001</v>
      </c>
      <c r="R77" s="35">
        <v>3.2932000000000003E-2</v>
      </c>
      <c r="S77" s="7">
        <v>6.1310000000000002</v>
      </c>
      <c r="T77" s="21">
        <v>40.600999999999999</v>
      </c>
      <c r="U77" s="7">
        <v>41</v>
      </c>
      <c r="V77" s="7">
        <v>2.134395</v>
      </c>
      <c r="W77" s="7">
        <v>2.15537</v>
      </c>
      <c r="X77" s="7">
        <v>3.9966050000000002</v>
      </c>
      <c r="Y77" s="7">
        <v>-2.0975000000000001E-2</v>
      </c>
      <c r="Z77" s="22">
        <f t="shared" si="1"/>
        <v>0.94874760000000025</v>
      </c>
    </row>
    <row r="78" spans="1:26" x14ac:dyDescent="0.25">
      <c r="A78" s="4">
        <v>75</v>
      </c>
      <c r="B78" s="6">
        <v>2026</v>
      </c>
      <c r="C78" s="6">
        <v>4</v>
      </c>
      <c r="D78" s="6">
        <v>350.9</v>
      </c>
      <c r="E78" s="6">
        <v>8.2100000000000009</v>
      </c>
      <c r="F78" s="39">
        <v>5.9</v>
      </c>
      <c r="G78" s="5" t="s">
        <v>66</v>
      </c>
      <c r="H78" s="5" t="s">
        <v>25</v>
      </c>
      <c r="I78" s="8" t="s">
        <v>117</v>
      </c>
      <c r="J78" s="14">
        <v>5</v>
      </c>
      <c r="K78" s="12" t="s">
        <v>164</v>
      </c>
      <c r="L78" s="6">
        <v>1096.3499999999999</v>
      </c>
      <c r="M78" s="20">
        <v>17.169</v>
      </c>
      <c r="N78" s="21">
        <v>11.613994999999999</v>
      </c>
      <c r="O78" s="7">
        <v>13.266999999999999</v>
      </c>
      <c r="P78" s="7"/>
      <c r="Q78" s="7">
        <v>10.593</v>
      </c>
      <c r="R78" s="35">
        <v>3.0189000000000001E-2</v>
      </c>
      <c r="S78" s="7">
        <v>5.5550009999999999</v>
      </c>
      <c r="T78" s="21">
        <v>33.049999999999997</v>
      </c>
      <c r="U78" s="7">
        <v>37</v>
      </c>
      <c r="V78" s="7">
        <v>1.737439</v>
      </c>
      <c r="W78" s="7">
        <v>1.94509</v>
      </c>
      <c r="X78" s="7">
        <v>3.8175620000000001</v>
      </c>
      <c r="Y78" s="7">
        <v>-0.20765</v>
      </c>
      <c r="Z78" s="22">
        <f t="shared" si="1"/>
        <v>0.86968530000000011</v>
      </c>
    </row>
    <row r="79" spans="1:26" x14ac:dyDescent="0.25">
      <c r="A79" s="4">
        <v>76</v>
      </c>
      <c r="B79" s="6">
        <v>2026</v>
      </c>
      <c r="C79" s="6">
        <v>4</v>
      </c>
      <c r="D79" s="6">
        <v>350.9</v>
      </c>
      <c r="E79" s="6">
        <v>8.2100000000000009</v>
      </c>
      <c r="F79" s="39">
        <v>5.9</v>
      </c>
      <c r="G79" s="5" t="s">
        <v>66</v>
      </c>
      <c r="H79" s="5" t="s">
        <v>25</v>
      </c>
      <c r="I79" s="8" t="s">
        <v>146</v>
      </c>
      <c r="J79" s="14">
        <v>5</v>
      </c>
      <c r="K79" s="12" t="s">
        <v>164</v>
      </c>
      <c r="L79" s="6">
        <v>1075.32</v>
      </c>
      <c r="M79" s="20">
        <v>18.824999999999999</v>
      </c>
      <c r="N79" s="21">
        <v>12.125</v>
      </c>
      <c r="O79" s="7">
        <v>13.266999999999999</v>
      </c>
      <c r="P79" s="7"/>
      <c r="Q79" s="7">
        <v>11.276</v>
      </c>
      <c r="R79" s="35">
        <v>3.2134000000000003E-2</v>
      </c>
      <c r="S79" s="7">
        <v>6.7000019999999996</v>
      </c>
      <c r="T79" s="21">
        <v>43.719000000000001</v>
      </c>
      <c r="U79" s="7">
        <v>50</v>
      </c>
      <c r="V79" s="7">
        <v>2.298308</v>
      </c>
      <c r="W79" s="7">
        <v>2.6284999999999998</v>
      </c>
      <c r="X79" s="7">
        <v>4.4016919999999997</v>
      </c>
      <c r="Y79" s="7">
        <v>-0.33018999999999998</v>
      </c>
      <c r="Z79" s="22">
        <f t="shared" si="1"/>
        <v>0.92575960000000013</v>
      </c>
    </row>
    <row r="80" spans="1:26" x14ac:dyDescent="0.25">
      <c r="A80" s="4">
        <v>77</v>
      </c>
      <c r="B80" s="6">
        <v>2026</v>
      </c>
      <c r="C80" s="6">
        <v>4</v>
      </c>
      <c r="D80" s="6">
        <v>350.9</v>
      </c>
      <c r="E80" s="6">
        <v>8.2100000000000009</v>
      </c>
      <c r="F80" s="39">
        <v>5.9</v>
      </c>
      <c r="G80" s="5" t="s">
        <v>66</v>
      </c>
      <c r="H80" s="5" t="s">
        <v>27</v>
      </c>
      <c r="I80" s="8" t="s">
        <v>117</v>
      </c>
      <c r="J80" s="14">
        <v>5</v>
      </c>
      <c r="K80" s="12" t="s">
        <v>164</v>
      </c>
      <c r="L80" s="6">
        <v>1100.21</v>
      </c>
      <c r="M80" s="20">
        <v>16.794</v>
      </c>
      <c r="N80" s="21">
        <v>10.940999</v>
      </c>
      <c r="O80" s="7">
        <v>13.266999999999999</v>
      </c>
      <c r="P80" s="7"/>
      <c r="Q80" s="7">
        <v>9.9439999999999991</v>
      </c>
      <c r="R80" s="35">
        <v>2.8340000000000001E-2</v>
      </c>
      <c r="S80" s="7">
        <v>5.8529989999999996</v>
      </c>
      <c r="T80" s="21">
        <v>33.118000000000002</v>
      </c>
      <c r="U80" s="7">
        <v>35.624000000000002</v>
      </c>
      <c r="V80" s="7">
        <v>1.7410129999999999</v>
      </c>
      <c r="W80" s="7">
        <v>1.872754</v>
      </c>
      <c r="X80" s="7">
        <v>4.1119880000000002</v>
      </c>
      <c r="Y80" s="7">
        <v>-0.131742</v>
      </c>
      <c r="Z80" s="22">
        <f t="shared" si="1"/>
        <v>0.81640240000000008</v>
      </c>
    </row>
    <row r="81" spans="1:26" x14ac:dyDescent="0.25">
      <c r="A81" s="4">
        <v>78</v>
      </c>
      <c r="B81" s="6">
        <v>2026</v>
      </c>
      <c r="C81" s="6">
        <v>4</v>
      </c>
      <c r="D81" s="6">
        <v>350.9</v>
      </c>
      <c r="E81" s="6">
        <v>8.2100000000000009</v>
      </c>
      <c r="F81" s="39">
        <v>5.9</v>
      </c>
      <c r="G81" s="5" t="s">
        <v>66</v>
      </c>
      <c r="H81" s="5" t="s">
        <v>27</v>
      </c>
      <c r="I81" s="8" t="s">
        <v>146</v>
      </c>
      <c r="J81" s="14">
        <v>5</v>
      </c>
      <c r="K81" s="12" t="s">
        <v>164</v>
      </c>
      <c r="L81" s="6">
        <v>1070.05</v>
      </c>
      <c r="M81" s="20">
        <v>18.079000000000001</v>
      </c>
      <c r="N81" s="21">
        <v>11.974999</v>
      </c>
      <c r="O81" s="7">
        <v>13.266999999999999</v>
      </c>
      <c r="P81" s="7"/>
      <c r="Q81" s="7">
        <v>11.190999999999999</v>
      </c>
      <c r="R81" s="35">
        <v>3.1891999999999997E-2</v>
      </c>
      <c r="S81" s="7">
        <v>6.1039940000000001</v>
      </c>
      <c r="T81" s="21">
        <v>28.379000000000001</v>
      </c>
      <c r="U81" s="7">
        <v>30.535</v>
      </c>
      <c r="V81" s="7">
        <v>1.491884</v>
      </c>
      <c r="W81" s="7">
        <v>1.6052249999999999</v>
      </c>
      <c r="X81" s="7">
        <v>4.6121160000000003</v>
      </c>
      <c r="Y81" s="7">
        <v>-0.113347</v>
      </c>
      <c r="Z81" s="22">
        <f t="shared" si="1"/>
        <v>0.91878110000000002</v>
      </c>
    </row>
    <row r="82" spans="1:26" x14ac:dyDescent="0.25">
      <c r="A82" s="4">
        <v>79</v>
      </c>
      <c r="B82" s="6">
        <v>2026</v>
      </c>
      <c r="C82" s="6">
        <v>4</v>
      </c>
      <c r="D82" s="6">
        <v>350.9</v>
      </c>
      <c r="E82" s="6">
        <v>8.2100000000000009</v>
      </c>
      <c r="F82" s="39">
        <v>5.9</v>
      </c>
      <c r="G82" s="5" t="s">
        <v>66</v>
      </c>
      <c r="H82" s="5" t="s">
        <v>69</v>
      </c>
      <c r="I82" s="8" t="s">
        <v>117</v>
      </c>
      <c r="J82" s="14">
        <v>5</v>
      </c>
      <c r="K82" s="16" t="s">
        <v>164</v>
      </c>
      <c r="L82" s="6">
        <v>1098.4000000000001</v>
      </c>
      <c r="M82" s="20">
        <v>18.806000000000001</v>
      </c>
      <c r="N82" s="21">
        <v>11.178000000000001</v>
      </c>
      <c r="O82" s="7">
        <v>13.266999999999999</v>
      </c>
      <c r="P82" s="7"/>
      <c r="Q82" s="7">
        <v>10.177</v>
      </c>
      <c r="R82" s="35">
        <v>2.9000999999999999E-2</v>
      </c>
      <c r="S82" s="7">
        <v>7.6280000000000001</v>
      </c>
      <c r="T82" s="21">
        <v>54.750999999999998</v>
      </c>
      <c r="U82" s="7">
        <v>51</v>
      </c>
      <c r="V82" s="7">
        <v>2.87826</v>
      </c>
      <c r="W82" s="7">
        <v>2.6810700000000001</v>
      </c>
      <c r="X82" s="7">
        <v>4.7497400000000001</v>
      </c>
      <c r="Y82" s="7">
        <v>0.19719</v>
      </c>
      <c r="Z82" s="22">
        <f t="shared" si="1"/>
        <v>0.8355317000000001</v>
      </c>
    </row>
    <row r="83" spans="1:26" x14ac:dyDescent="0.25">
      <c r="A83" s="4">
        <v>80</v>
      </c>
      <c r="B83" s="6">
        <v>2026</v>
      </c>
      <c r="C83" s="6">
        <v>4</v>
      </c>
      <c r="D83" s="6">
        <v>350.9</v>
      </c>
      <c r="E83" s="6">
        <v>8.2100000000000009</v>
      </c>
      <c r="F83" s="39">
        <v>5.9</v>
      </c>
      <c r="G83" s="5" t="s">
        <v>66</v>
      </c>
      <c r="H83" s="5" t="s">
        <v>69</v>
      </c>
      <c r="I83" s="8" t="s">
        <v>146</v>
      </c>
      <c r="J83" s="14">
        <v>5</v>
      </c>
      <c r="K83" s="16" t="s">
        <v>164</v>
      </c>
      <c r="L83" s="6">
        <v>1076.94</v>
      </c>
      <c r="M83" s="20">
        <v>20.158000000000001</v>
      </c>
      <c r="N83" s="21">
        <v>13.771006</v>
      </c>
      <c r="O83" s="7">
        <v>13.266999999999999</v>
      </c>
      <c r="P83" s="7"/>
      <c r="Q83" s="7">
        <v>12.786999999999999</v>
      </c>
      <c r="R83" s="35">
        <v>3.6441000000000001E-2</v>
      </c>
      <c r="S83" s="7">
        <v>6.3870040000000001</v>
      </c>
      <c r="T83" s="21">
        <v>35.375999999999998</v>
      </c>
      <c r="U83" s="7">
        <v>37</v>
      </c>
      <c r="V83" s="7">
        <v>1.8597159999999999</v>
      </c>
      <c r="W83" s="7">
        <v>1.94509</v>
      </c>
      <c r="X83" s="7">
        <v>4.5272839999999999</v>
      </c>
      <c r="Y83" s="7">
        <v>-8.5370000000000001E-2</v>
      </c>
      <c r="Z83" s="22">
        <f t="shared" si="1"/>
        <v>1.0498127000000002</v>
      </c>
    </row>
    <row r="84" spans="1:26" x14ac:dyDescent="0.25">
      <c r="A84" s="4">
        <v>81</v>
      </c>
      <c r="B84" s="6">
        <v>2026</v>
      </c>
      <c r="C84" s="6">
        <v>4</v>
      </c>
      <c r="D84" s="6">
        <v>350.9</v>
      </c>
      <c r="E84" s="6">
        <v>8.2100000000000009</v>
      </c>
      <c r="F84" s="39">
        <v>5.9</v>
      </c>
      <c r="G84" s="5" t="s">
        <v>66</v>
      </c>
      <c r="H84" s="5" t="s">
        <v>69</v>
      </c>
      <c r="I84" s="8" t="s">
        <v>153</v>
      </c>
      <c r="J84" s="14">
        <v>5</v>
      </c>
      <c r="K84" s="16" t="s">
        <v>164</v>
      </c>
      <c r="L84" s="6">
        <v>1102.26</v>
      </c>
      <c r="M84" s="20">
        <v>16.946000000000002</v>
      </c>
      <c r="N84" s="21">
        <v>10.412006</v>
      </c>
      <c r="O84" s="7">
        <v>13.266999999999999</v>
      </c>
      <c r="P84" s="7"/>
      <c r="Q84" s="7">
        <v>9.4459999999999997</v>
      </c>
      <c r="R84" s="35">
        <v>2.6918999999999998E-2</v>
      </c>
      <c r="S84" s="7">
        <v>6.5340020000000001</v>
      </c>
      <c r="T84" s="21">
        <v>36.997999999999998</v>
      </c>
      <c r="U84" s="7">
        <v>33</v>
      </c>
      <c r="V84" s="7">
        <v>1.944985</v>
      </c>
      <c r="W84" s="7">
        <v>1.73481</v>
      </c>
      <c r="X84" s="7">
        <v>4.589016</v>
      </c>
      <c r="Y84" s="7">
        <v>0.210177</v>
      </c>
      <c r="Z84" s="22">
        <f t="shared" si="1"/>
        <v>0.77551660000000011</v>
      </c>
    </row>
    <row r="85" spans="1:26" x14ac:dyDescent="0.25">
      <c r="A85" s="4">
        <v>82</v>
      </c>
      <c r="B85" s="6">
        <v>2026</v>
      </c>
      <c r="C85" s="6">
        <v>4</v>
      </c>
      <c r="D85" s="6">
        <v>350.9</v>
      </c>
      <c r="E85" s="6">
        <v>8.2100000000000009</v>
      </c>
      <c r="F85" s="39">
        <v>5.9</v>
      </c>
      <c r="G85" s="5" t="s">
        <v>66</v>
      </c>
      <c r="H85" s="5" t="s">
        <v>34</v>
      </c>
      <c r="I85" s="8" t="s">
        <v>138</v>
      </c>
      <c r="J85" s="14">
        <v>9</v>
      </c>
      <c r="K85" s="12" t="s">
        <v>164</v>
      </c>
      <c r="L85" s="6">
        <v>2120.4</v>
      </c>
      <c r="M85" s="20">
        <v>35.887999999999998</v>
      </c>
      <c r="N85" s="21">
        <v>22.476996</v>
      </c>
      <c r="O85" s="7">
        <v>13.266999999999999</v>
      </c>
      <c r="P85" s="7"/>
      <c r="Q85" s="7">
        <v>10.6</v>
      </c>
      <c r="R85" s="35">
        <v>3.0209E-2</v>
      </c>
      <c r="S85" s="7">
        <v>13.411</v>
      </c>
      <c r="T85" s="21">
        <v>85.75</v>
      </c>
      <c r="U85" s="7">
        <v>83.56</v>
      </c>
      <c r="V85" s="7">
        <v>4.5078779999999998</v>
      </c>
      <c r="W85" s="7">
        <v>4.3927490000000002</v>
      </c>
      <c r="X85" s="7">
        <v>8.9031199999999995</v>
      </c>
      <c r="Y85" s="7">
        <v>0</v>
      </c>
      <c r="Z85" s="22">
        <f t="shared" si="1"/>
        <v>0.87026000000000014</v>
      </c>
    </row>
    <row r="86" spans="1:26" x14ac:dyDescent="0.25">
      <c r="A86" s="4">
        <v>83</v>
      </c>
      <c r="B86" s="6">
        <v>2026</v>
      </c>
      <c r="C86" s="6">
        <v>4</v>
      </c>
      <c r="D86" s="6">
        <v>350.9</v>
      </c>
      <c r="E86" s="6">
        <v>8.2100000000000009</v>
      </c>
      <c r="F86" s="39">
        <v>5.9</v>
      </c>
      <c r="G86" s="5" t="s">
        <v>66</v>
      </c>
      <c r="H86" s="5" t="s">
        <v>34</v>
      </c>
      <c r="I86" s="8" t="s">
        <v>154</v>
      </c>
      <c r="J86" s="14">
        <v>5</v>
      </c>
      <c r="K86" s="12" t="s">
        <v>164</v>
      </c>
      <c r="L86" s="6">
        <v>1070.45</v>
      </c>
      <c r="M86" s="20">
        <v>17.013000000000002</v>
      </c>
      <c r="N86" s="21">
        <v>11.404999999999999</v>
      </c>
      <c r="O86" s="7">
        <v>13.266999999999999</v>
      </c>
      <c r="P86" s="7"/>
      <c r="Q86" s="7">
        <v>10.654</v>
      </c>
      <c r="R86" s="35">
        <v>3.0363000000000001E-2</v>
      </c>
      <c r="S86" s="7">
        <v>5.6080009999999998</v>
      </c>
      <c r="T86" s="21">
        <v>29.521000000000001</v>
      </c>
      <c r="U86" s="7">
        <v>40</v>
      </c>
      <c r="V86" s="7">
        <v>1.551919</v>
      </c>
      <c r="W86" s="7">
        <v>2.1027999999999998</v>
      </c>
      <c r="X86" s="7">
        <v>4.056082</v>
      </c>
      <c r="Y86" s="7">
        <v>-0.55088000000000004</v>
      </c>
      <c r="Z86" s="22">
        <f t="shared" si="1"/>
        <v>0.87469340000000007</v>
      </c>
    </row>
    <row r="87" spans="1:26" x14ac:dyDescent="0.25">
      <c r="A87" s="4">
        <v>84</v>
      </c>
      <c r="B87" s="6">
        <v>2026</v>
      </c>
      <c r="C87" s="6">
        <v>4</v>
      </c>
      <c r="D87" s="6">
        <v>350.9</v>
      </c>
      <c r="E87" s="6">
        <v>8.2100000000000009</v>
      </c>
      <c r="F87" s="39">
        <v>5.9</v>
      </c>
      <c r="G87" s="5" t="s">
        <v>70</v>
      </c>
      <c r="H87" s="5" t="s">
        <v>71</v>
      </c>
      <c r="I87" s="8" t="s">
        <v>123</v>
      </c>
      <c r="J87" s="14">
        <v>5</v>
      </c>
      <c r="K87" s="12" t="s">
        <v>167</v>
      </c>
      <c r="L87" s="6">
        <v>721.42</v>
      </c>
      <c r="M87" s="20">
        <v>10.384</v>
      </c>
      <c r="N87" s="21">
        <v>7.1690019999999999</v>
      </c>
      <c r="O87" s="7">
        <v>13.266999999999999</v>
      </c>
      <c r="P87" s="7"/>
      <c r="Q87" s="7">
        <v>9.9369999999999994</v>
      </c>
      <c r="R87" s="35">
        <v>2.8320000000000001E-2</v>
      </c>
      <c r="S87" s="7">
        <v>3.215001</v>
      </c>
      <c r="T87" s="21">
        <v>17.442</v>
      </c>
      <c r="U87" s="7">
        <v>17</v>
      </c>
      <c r="V87" s="7">
        <v>0.91692600000000002</v>
      </c>
      <c r="W87" s="7">
        <v>0.89368999999999998</v>
      </c>
      <c r="X87" s="7">
        <v>2.298073</v>
      </c>
      <c r="Y87" s="7">
        <v>2.3237000000000001E-2</v>
      </c>
      <c r="Z87" s="22">
        <f t="shared" si="1"/>
        <v>0.81582769999999993</v>
      </c>
    </row>
    <row r="88" spans="1:26" x14ac:dyDescent="0.25">
      <c r="A88" s="4">
        <v>85</v>
      </c>
      <c r="B88" s="6">
        <v>2026</v>
      </c>
      <c r="C88" s="6">
        <v>4</v>
      </c>
      <c r="D88" s="6">
        <v>350.9</v>
      </c>
      <c r="E88" s="6">
        <v>8.2100000000000009</v>
      </c>
      <c r="F88" s="39">
        <v>5.9</v>
      </c>
      <c r="G88" s="5" t="s">
        <v>70</v>
      </c>
      <c r="H88" s="5" t="s">
        <v>71</v>
      </c>
      <c r="I88" s="8" t="s">
        <v>124</v>
      </c>
      <c r="J88" s="14">
        <v>5</v>
      </c>
      <c r="K88" s="12" t="s">
        <v>167</v>
      </c>
      <c r="L88" s="6">
        <v>1382.11</v>
      </c>
      <c r="M88" s="20">
        <v>18.567</v>
      </c>
      <c r="N88" s="21">
        <v>12.622002</v>
      </c>
      <c r="O88" s="7">
        <v>13.266999999999999</v>
      </c>
      <c r="P88" s="7"/>
      <c r="Q88" s="7">
        <v>9.1319999999999997</v>
      </c>
      <c r="R88" s="35">
        <v>2.6026000000000001E-2</v>
      </c>
      <c r="S88" s="7">
        <v>5.9449990000000001</v>
      </c>
      <c r="T88" s="21">
        <v>33.4</v>
      </c>
      <c r="U88" s="7">
        <v>51</v>
      </c>
      <c r="V88" s="7">
        <v>1.755838</v>
      </c>
      <c r="W88" s="7">
        <v>2.6810700000000001</v>
      </c>
      <c r="X88" s="7">
        <v>4.1891610000000004</v>
      </c>
      <c r="Y88" s="7">
        <v>-0.92523299999999997</v>
      </c>
      <c r="Z88" s="22">
        <f t="shared" si="1"/>
        <v>0.74973719999999999</v>
      </c>
    </row>
    <row r="89" spans="1:26" x14ac:dyDescent="0.25">
      <c r="A89" s="4">
        <v>86</v>
      </c>
      <c r="B89" s="6">
        <v>2026</v>
      </c>
      <c r="C89" s="6">
        <v>4</v>
      </c>
      <c r="D89" s="6">
        <v>350.9</v>
      </c>
      <c r="E89" s="6">
        <v>8.2100000000000009</v>
      </c>
      <c r="F89" s="39">
        <v>5.9</v>
      </c>
      <c r="G89" s="5" t="s">
        <v>70</v>
      </c>
      <c r="H89" s="5" t="s">
        <v>71</v>
      </c>
      <c r="I89" s="8" t="s">
        <v>125</v>
      </c>
      <c r="J89" s="14">
        <v>5</v>
      </c>
      <c r="K89" s="12" t="s">
        <v>167</v>
      </c>
      <c r="L89" s="6">
        <v>1379.92</v>
      </c>
      <c r="M89" s="20">
        <v>20.687999999999999</v>
      </c>
      <c r="N89" s="21">
        <v>14.087998000000001</v>
      </c>
      <c r="O89" s="7">
        <v>13.266999999999999</v>
      </c>
      <c r="P89" s="7"/>
      <c r="Q89" s="7">
        <v>10.209</v>
      </c>
      <c r="R89" s="35">
        <v>2.9094999999999999E-2</v>
      </c>
      <c r="S89" s="7">
        <v>6.6</v>
      </c>
      <c r="T89" s="21">
        <v>47.57</v>
      </c>
      <c r="U89" s="7">
        <v>46.76</v>
      </c>
      <c r="V89" s="7">
        <v>2.5007549999999998</v>
      </c>
      <c r="W89" s="7">
        <v>2.4581729999999999</v>
      </c>
      <c r="X89" s="7">
        <v>4.0992449999999998</v>
      </c>
      <c r="Y89" s="7">
        <v>0</v>
      </c>
      <c r="Z89" s="22">
        <f t="shared" si="1"/>
        <v>0.83815890000000015</v>
      </c>
    </row>
    <row r="90" spans="1:26" x14ac:dyDescent="0.25">
      <c r="A90" s="4">
        <v>87</v>
      </c>
      <c r="B90" s="6">
        <v>2026</v>
      </c>
      <c r="C90" s="6">
        <v>4</v>
      </c>
      <c r="D90" s="6">
        <v>350.9</v>
      </c>
      <c r="E90" s="6">
        <v>8.2100000000000009</v>
      </c>
      <c r="F90" s="39">
        <v>5.9</v>
      </c>
      <c r="G90" s="5" t="s">
        <v>70</v>
      </c>
      <c r="H90" s="5" t="s">
        <v>40</v>
      </c>
      <c r="I90" s="5"/>
      <c r="J90" s="14">
        <v>5</v>
      </c>
      <c r="K90" s="12" t="s">
        <v>165</v>
      </c>
      <c r="L90" s="6">
        <v>2699.11</v>
      </c>
      <c r="M90" s="20">
        <v>45.622</v>
      </c>
      <c r="N90" s="21">
        <v>30.324005</v>
      </c>
      <c r="O90" s="7">
        <v>13.266999999999999</v>
      </c>
      <c r="P90" s="7"/>
      <c r="Q90" s="7">
        <v>11.234999999999999</v>
      </c>
      <c r="R90" s="35">
        <v>3.2016999999999997E-2</v>
      </c>
      <c r="S90" s="7">
        <v>15.298004000000001</v>
      </c>
      <c r="T90" s="21">
        <v>102.64</v>
      </c>
      <c r="U90" s="7">
        <v>142</v>
      </c>
      <c r="V90" s="7">
        <v>5.3957850000000001</v>
      </c>
      <c r="W90" s="7">
        <v>7.4649400000000004</v>
      </c>
      <c r="X90" s="7">
        <v>9.9022159999999992</v>
      </c>
      <c r="Y90" s="7">
        <v>-2.0691510000000002</v>
      </c>
      <c r="Z90" s="22">
        <f t="shared" si="1"/>
        <v>0.92239349999999998</v>
      </c>
    </row>
    <row r="91" spans="1:26" x14ac:dyDescent="0.25">
      <c r="A91" s="4">
        <v>88</v>
      </c>
      <c r="B91" s="6">
        <v>2026</v>
      </c>
      <c r="C91" s="6">
        <v>4</v>
      </c>
      <c r="D91" s="6">
        <v>350.9</v>
      </c>
      <c r="E91" s="6">
        <v>8.2100000000000009</v>
      </c>
      <c r="F91" s="39">
        <v>5.9</v>
      </c>
      <c r="G91" s="5" t="s">
        <v>70</v>
      </c>
      <c r="H91" s="5" t="s">
        <v>41</v>
      </c>
      <c r="I91" s="5"/>
      <c r="J91" s="14">
        <v>5</v>
      </c>
      <c r="K91" s="12" t="s">
        <v>165</v>
      </c>
      <c r="L91" s="6">
        <v>2700.95</v>
      </c>
      <c r="M91" s="20">
        <v>50.116999999999997</v>
      </c>
      <c r="N91" s="21">
        <v>34.035998999999997</v>
      </c>
      <c r="O91" s="7">
        <v>13.266999999999999</v>
      </c>
      <c r="P91" s="7"/>
      <c r="Q91" s="7">
        <v>12.600999999999999</v>
      </c>
      <c r="R91" s="35">
        <v>3.5911999999999999E-2</v>
      </c>
      <c r="S91" s="7">
        <v>16.081</v>
      </c>
      <c r="T91" s="21">
        <v>93.96</v>
      </c>
      <c r="U91" s="7">
        <v>95.819000000000003</v>
      </c>
      <c r="V91" s="7">
        <v>4.9394770000000001</v>
      </c>
      <c r="W91" s="7">
        <v>5.0372050000000002</v>
      </c>
      <c r="X91" s="7">
        <v>11.141525</v>
      </c>
      <c r="Y91" s="7">
        <v>-9.7727999999999995E-2</v>
      </c>
      <c r="Z91" s="22">
        <f t="shared" si="1"/>
        <v>1.0345421000000001</v>
      </c>
    </row>
    <row r="92" spans="1:26" x14ac:dyDescent="0.25">
      <c r="A92" s="4">
        <v>89</v>
      </c>
      <c r="B92" s="6">
        <v>2026</v>
      </c>
      <c r="C92" s="6">
        <v>4</v>
      </c>
      <c r="D92" s="6">
        <v>350.9</v>
      </c>
      <c r="E92" s="6">
        <v>8.2100000000000009</v>
      </c>
      <c r="F92" s="39">
        <v>5.9</v>
      </c>
      <c r="G92" s="5" t="s">
        <v>70</v>
      </c>
      <c r="H92" s="5" t="s">
        <v>24</v>
      </c>
      <c r="I92" s="5"/>
      <c r="J92" s="14">
        <v>5</v>
      </c>
      <c r="K92" s="12" t="s">
        <v>165</v>
      </c>
      <c r="L92" s="6">
        <v>2196.5</v>
      </c>
      <c r="M92" s="20">
        <v>40.500999999999998</v>
      </c>
      <c r="N92" s="21">
        <v>25.754999999999999</v>
      </c>
      <c r="O92" s="7">
        <v>13.266999999999999</v>
      </c>
      <c r="P92" s="7"/>
      <c r="Q92" s="7">
        <v>11.725</v>
      </c>
      <c r="R92" s="35">
        <v>3.3415E-2</v>
      </c>
      <c r="S92" s="7">
        <v>14.746</v>
      </c>
      <c r="T92" s="21">
        <v>71.38</v>
      </c>
      <c r="U92" s="7">
        <v>98.26</v>
      </c>
      <c r="V92" s="7">
        <v>3.7524470000000001</v>
      </c>
      <c r="W92" s="7">
        <v>5.1655280000000001</v>
      </c>
      <c r="X92" s="7">
        <v>9.5804729999999996</v>
      </c>
      <c r="Y92" s="7">
        <v>0</v>
      </c>
      <c r="Z92" s="22">
        <f t="shared" si="1"/>
        <v>0.96262250000000005</v>
      </c>
    </row>
    <row r="93" spans="1:26" x14ac:dyDescent="0.25">
      <c r="A93" s="4">
        <v>90</v>
      </c>
      <c r="B93" s="6">
        <v>2026</v>
      </c>
      <c r="C93" s="6">
        <v>4</v>
      </c>
      <c r="D93" s="6">
        <v>350.9</v>
      </c>
      <c r="E93" s="6">
        <v>8.2100000000000009</v>
      </c>
      <c r="F93" s="39">
        <v>5.9</v>
      </c>
      <c r="G93" s="5" t="s">
        <v>70</v>
      </c>
      <c r="H93" s="5" t="s">
        <v>26</v>
      </c>
      <c r="I93" s="5"/>
      <c r="J93" s="14">
        <v>5</v>
      </c>
      <c r="K93" s="12" t="s">
        <v>165</v>
      </c>
      <c r="L93" s="6">
        <v>2723.8</v>
      </c>
      <c r="M93" s="20">
        <v>46.405000000000001</v>
      </c>
      <c r="N93" s="21">
        <v>37.450015</v>
      </c>
      <c r="O93" s="7">
        <v>13.266999999999999</v>
      </c>
      <c r="P93" s="7"/>
      <c r="Q93" s="7">
        <v>13.749000000000001</v>
      </c>
      <c r="R93" s="35">
        <v>3.9183000000000003E-2</v>
      </c>
      <c r="S93" s="7">
        <v>8.9550020000000004</v>
      </c>
      <c r="T93" s="21">
        <v>81.209999999999994</v>
      </c>
      <c r="U93" s="7">
        <v>81.832999999999998</v>
      </c>
      <c r="V93" s="7">
        <v>4.2692100000000002</v>
      </c>
      <c r="W93" s="7">
        <v>4.3019610000000004</v>
      </c>
      <c r="X93" s="7">
        <v>4.685791</v>
      </c>
      <c r="Y93" s="7">
        <v>-3.2749E-2</v>
      </c>
      <c r="Z93" s="22">
        <f t="shared" si="1"/>
        <v>1.1287929000000001</v>
      </c>
    </row>
    <row r="94" spans="1:26" x14ac:dyDescent="0.25">
      <c r="A94" s="4">
        <v>91</v>
      </c>
      <c r="B94" s="6">
        <v>2026</v>
      </c>
      <c r="C94" s="6">
        <v>4</v>
      </c>
      <c r="D94" s="6">
        <v>350.9</v>
      </c>
      <c r="E94" s="6">
        <v>8.2100000000000009</v>
      </c>
      <c r="F94" s="39">
        <v>5.9</v>
      </c>
      <c r="G94" s="5" t="s">
        <v>70</v>
      </c>
      <c r="H94" s="5" t="s">
        <v>28</v>
      </c>
      <c r="I94" s="5"/>
      <c r="J94" s="14">
        <v>5</v>
      </c>
      <c r="K94" s="12" t="s">
        <v>167</v>
      </c>
      <c r="L94" s="6">
        <v>726.73</v>
      </c>
      <c r="M94" s="20">
        <v>11.903</v>
      </c>
      <c r="N94" s="21">
        <v>7.8950009999999997</v>
      </c>
      <c r="O94" s="7">
        <v>13.266999999999999</v>
      </c>
      <c r="P94" s="7"/>
      <c r="Q94" s="7">
        <v>10.864000000000001</v>
      </c>
      <c r="R94" s="35">
        <v>3.0960000000000001E-2</v>
      </c>
      <c r="S94" s="7">
        <v>4.0079989999999999</v>
      </c>
      <c r="T94" s="21">
        <v>21.433</v>
      </c>
      <c r="U94" s="7">
        <v>30</v>
      </c>
      <c r="V94" s="7">
        <v>1.126733</v>
      </c>
      <c r="W94" s="7">
        <v>1.5770999999999999</v>
      </c>
      <c r="X94" s="7">
        <v>2.8812679999999999</v>
      </c>
      <c r="Y94" s="7">
        <v>-0.45036799999999999</v>
      </c>
      <c r="Z94" s="22">
        <f t="shared" si="1"/>
        <v>0.89193440000000013</v>
      </c>
    </row>
    <row r="95" spans="1:26" x14ac:dyDescent="0.25">
      <c r="A95" s="4">
        <v>92</v>
      </c>
      <c r="B95" s="6">
        <v>2026</v>
      </c>
      <c r="C95" s="6">
        <v>4</v>
      </c>
      <c r="D95" s="6">
        <v>350.9</v>
      </c>
      <c r="E95" s="6">
        <v>8.2100000000000009</v>
      </c>
      <c r="F95" s="39">
        <v>5.9</v>
      </c>
      <c r="G95" s="5" t="s">
        <v>70</v>
      </c>
      <c r="H95" s="5" t="s">
        <v>45</v>
      </c>
      <c r="I95" s="5"/>
      <c r="J95" s="14">
        <v>9</v>
      </c>
      <c r="K95" s="12" t="s">
        <v>167</v>
      </c>
      <c r="L95" s="6">
        <v>5902.91</v>
      </c>
      <c r="M95" s="20">
        <v>32.389000000000003</v>
      </c>
      <c r="N95" s="21">
        <v>21.459</v>
      </c>
      <c r="O95" s="7">
        <v>13.266999999999999</v>
      </c>
      <c r="P95" s="7"/>
      <c r="Q95" s="7">
        <v>3.6350000000000002</v>
      </c>
      <c r="R95" s="35">
        <v>1.0359999999999999E-2</v>
      </c>
      <c r="S95" s="7">
        <v>10.93</v>
      </c>
      <c r="T95" s="21">
        <v>127.67</v>
      </c>
      <c r="U95" s="7">
        <v>90.8</v>
      </c>
      <c r="V95" s="7">
        <v>6.7116119999999997</v>
      </c>
      <c r="W95" s="7">
        <v>4.7733559999999997</v>
      </c>
      <c r="X95" s="7">
        <v>4.2183840000000004</v>
      </c>
      <c r="Y95" s="7">
        <v>0</v>
      </c>
      <c r="Z95" s="22">
        <f t="shared" si="1"/>
        <v>0.29843350000000002</v>
      </c>
    </row>
    <row r="96" spans="1:26" x14ac:dyDescent="0.25">
      <c r="A96" s="4">
        <v>93</v>
      </c>
      <c r="B96" s="6">
        <v>2026</v>
      </c>
      <c r="C96" s="6">
        <v>4</v>
      </c>
      <c r="D96" s="6">
        <v>350.9</v>
      </c>
      <c r="E96" s="6">
        <v>8.2100000000000009</v>
      </c>
      <c r="F96" s="39">
        <v>5.9</v>
      </c>
      <c r="G96" s="5" t="s">
        <v>70</v>
      </c>
      <c r="H96" s="5" t="s">
        <v>46</v>
      </c>
      <c r="I96" s="5"/>
      <c r="J96" s="14">
        <v>9</v>
      </c>
      <c r="K96" s="12" t="s">
        <v>167</v>
      </c>
      <c r="L96" s="6">
        <v>6093.43</v>
      </c>
      <c r="M96" s="20">
        <v>70.031999999999996</v>
      </c>
      <c r="N96" s="21">
        <v>49.940009000000003</v>
      </c>
      <c r="O96" s="7">
        <v>13.266999999999999</v>
      </c>
      <c r="P96" s="7"/>
      <c r="Q96" s="7">
        <v>8.1959999999999997</v>
      </c>
      <c r="R96" s="35">
        <v>2.3355999999999998E-2</v>
      </c>
      <c r="S96" s="7">
        <v>20.091999999999999</v>
      </c>
      <c r="T96" s="21">
        <v>134.93</v>
      </c>
      <c r="U96" s="7">
        <v>158.26</v>
      </c>
      <c r="V96" s="7">
        <v>7.0932700000000004</v>
      </c>
      <c r="W96" s="7">
        <v>8.3197279999999996</v>
      </c>
      <c r="X96" s="7">
        <v>11.772271</v>
      </c>
      <c r="Y96" s="7">
        <v>0</v>
      </c>
      <c r="Z96" s="22">
        <f t="shared" si="1"/>
        <v>0.67289160000000015</v>
      </c>
    </row>
    <row r="97" spans="1:26" x14ac:dyDescent="0.25">
      <c r="A97" s="4">
        <v>94</v>
      </c>
      <c r="B97" s="6">
        <v>2026</v>
      </c>
      <c r="C97" s="6">
        <v>4</v>
      </c>
      <c r="D97" s="6">
        <v>350.9</v>
      </c>
      <c r="E97" s="6">
        <v>8.2100000000000009</v>
      </c>
      <c r="F97" s="39">
        <v>5.9</v>
      </c>
      <c r="G97" s="5" t="s">
        <v>70</v>
      </c>
      <c r="H97" s="5" t="s">
        <v>47</v>
      </c>
      <c r="I97" s="5"/>
      <c r="J97" s="14">
        <v>5</v>
      </c>
      <c r="K97" s="12" t="s">
        <v>165</v>
      </c>
      <c r="L97" s="6">
        <v>2199.5700000000002</v>
      </c>
      <c r="M97" s="20">
        <v>38.902999999999999</v>
      </c>
      <c r="N97" s="21">
        <v>26.984002</v>
      </c>
      <c r="O97" s="7">
        <v>13.266999999999999</v>
      </c>
      <c r="P97" s="7"/>
      <c r="Q97" s="7">
        <v>12.267999999999999</v>
      </c>
      <c r="R97" s="35">
        <v>3.4960999999999999E-2</v>
      </c>
      <c r="S97" s="7">
        <v>11.918991999999999</v>
      </c>
      <c r="T97" s="21">
        <v>55.84</v>
      </c>
      <c r="U97" s="7">
        <v>59.5</v>
      </c>
      <c r="V97" s="7">
        <v>2.9355090000000001</v>
      </c>
      <c r="W97" s="7">
        <v>3.1279149999999998</v>
      </c>
      <c r="X97" s="7">
        <v>8.9834899999999998</v>
      </c>
      <c r="Y97" s="7">
        <v>-0.192414</v>
      </c>
      <c r="Z97" s="22">
        <f t="shared" si="1"/>
        <v>1.0072028</v>
      </c>
    </row>
    <row r="98" spans="1:26" x14ac:dyDescent="0.25">
      <c r="A98" s="4">
        <v>95</v>
      </c>
      <c r="B98" s="6">
        <v>2026</v>
      </c>
      <c r="C98" s="6">
        <v>4</v>
      </c>
      <c r="D98" s="6">
        <v>350.9</v>
      </c>
      <c r="E98" s="6">
        <v>8.2100000000000009</v>
      </c>
      <c r="F98" s="39">
        <v>5.9</v>
      </c>
      <c r="G98" s="5" t="s">
        <v>70</v>
      </c>
      <c r="H98" s="5" t="s">
        <v>72</v>
      </c>
      <c r="I98" s="5"/>
      <c r="J98" s="14">
        <v>5</v>
      </c>
      <c r="K98" s="12" t="s">
        <v>165</v>
      </c>
      <c r="L98" s="6">
        <v>2722.2</v>
      </c>
      <c r="M98" s="20">
        <v>42.829000000000001</v>
      </c>
      <c r="N98" s="21">
        <v>27.171006999999999</v>
      </c>
      <c r="O98" s="7">
        <v>13.266999999999999</v>
      </c>
      <c r="P98" s="7"/>
      <c r="Q98" s="7">
        <v>9.9809999999999999</v>
      </c>
      <c r="R98" s="35">
        <v>2.8445000000000002E-2</v>
      </c>
      <c r="S98" s="7">
        <v>15.658006</v>
      </c>
      <c r="T98" s="21">
        <v>94.8</v>
      </c>
      <c r="U98" s="7">
        <v>90.513999999999996</v>
      </c>
      <c r="V98" s="7">
        <v>4.9836359999999997</v>
      </c>
      <c r="W98" s="7">
        <v>4.7583209999999996</v>
      </c>
      <c r="X98" s="7">
        <v>10.674362</v>
      </c>
      <c r="Y98" s="7">
        <v>0.22532099999999999</v>
      </c>
      <c r="Z98" s="22">
        <f t="shared" si="1"/>
        <v>0.8194401</v>
      </c>
    </row>
    <row r="99" spans="1:26" x14ac:dyDescent="0.25">
      <c r="A99" s="4">
        <v>96</v>
      </c>
      <c r="B99" s="6">
        <v>2026</v>
      </c>
      <c r="C99" s="6">
        <v>4</v>
      </c>
      <c r="D99" s="6">
        <v>350.9</v>
      </c>
      <c r="E99" s="6">
        <v>8.2100000000000009</v>
      </c>
      <c r="F99" s="39">
        <v>5.9</v>
      </c>
      <c r="G99" s="5" t="s">
        <v>70</v>
      </c>
      <c r="H99" s="5" t="s">
        <v>48</v>
      </c>
      <c r="I99" s="5"/>
      <c r="J99" s="14">
        <v>5</v>
      </c>
      <c r="K99" s="12" t="s">
        <v>165</v>
      </c>
      <c r="L99" s="6">
        <v>1353.73</v>
      </c>
      <c r="M99" s="20">
        <v>24.151</v>
      </c>
      <c r="N99" s="21">
        <v>14.785</v>
      </c>
      <c r="O99" s="7">
        <v>13.266999999999999</v>
      </c>
      <c r="P99" s="7"/>
      <c r="Q99" s="7">
        <v>10.921999999999999</v>
      </c>
      <c r="R99" s="35">
        <v>3.1125E-2</v>
      </c>
      <c r="S99" s="7">
        <v>9.3659999999999997</v>
      </c>
      <c r="T99" s="21">
        <v>56.48</v>
      </c>
      <c r="U99" s="7">
        <v>47.62</v>
      </c>
      <c r="V99" s="7">
        <v>2.9691540000000001</v>
      </c>
      <c r="W99" s="7">
        <v>2.5033829999999999</v>
      </c>
      <c r="X99" s="7">
        <v>6.396846</v>
      </c>
      <c r="Y99" s="7">
        <v>0</v>
      </c>
      <c r="Z99" s="22">
        <f t="shared" si="1"/>
        <v>0.89669619999999994</v>
      </c>
    </row>
    <row r="100" spans="1:26" x14ac:dyDescent="0.25">
      <c r="A100" s="4">
        <v>97</v>
      </c>
      <c r="B100" s="6">
        <v>2026</v>
      </c>
      <c r="C100" s="6">
        <v>4</v>
      </c>
      <c r="D100" s="6">
        <v>350.9</v>
      </c>
      <c r="E100" s="6">
        <v>8.2100000000000009</v>
      </c>
      <c r="F100" s="39">
        <v>5.9</v>
      </c>
      <c r="G100" s="5" t="s">
        <v>70</v>
      </c>
      <c r="H100" s="5" t="s">
        <v>49</v>
      </c>
      <c r="I100" s="5"/>
      <c r="J100" s="11">
        <v>5</v>
      </c>
      <c r="K100" s="12" t="s">
        <v>165</v>
      </c>
      <c r="L100" s="6">
        <v>1368.4</v>
      </c>
      <c r="M100" s="20">
        <v>23.73</v>
      </c>
      <c r="N100" s="21">
        <v>15.882999999999999</v>
      </c>
      <c r="O100" s="7">
        <v>13.266999999999999</v>
      </c>
      <c r="P100" s="7"/>
      <c r="Q100" s="7">
        <v>11.606999999999999</v>
      </c>
      <c r="R100" s="35">
        <v>3.3078000000000003E-2</v>
      </c>
      <c r="S100" s="7">
        <v>7.8469949999999997</v>
      </c>
      <c r="T100" s="21">
        <v>47.71</v>
      </c>
      <c r="U100" s="7">
        <v>56</v>
      </c>
      <c r="V100" s="7">
        <v>2.5081150000000001</v>
      </c>
      <c r="W100" s="7">
        <v>2.9439199999999999</v>
      </c>
      <c r="X100" s="7">
        <v>5.3388859999999996</v>
      </c>
      <c r="Y100" s="7">
        <v>-0.43580999999999998</v>
      </c>
      <c r="Z100" s="22">
        <f t="shared" si="1"/>
        <v>0.95293470000000002</v>
      </c>
    </row>
    <row r="101" spans="1:26" x14ac:dyDescent="0.25">
      <c r="A101" s="4">
        <v>98</v>
      </c>
      <c r="B101" s="6">
        <v>2026</v>
      </c>
      <c r="C101" s="6">
        <v>4</v>
      </c>
      <c r="D101" s="6">
        <v>350.9</v>
      </c>
      <c r="E101" s="6">
        <v>8.2100000000000009</v>
      </c>
      <c r="F101" s="39">
        <v>5.9</v>
      </c>
      <c r="G101" s="5" t="s">
        <v>70</v>
      </c>
      <c r="H101" s="5" t="s">
        <v>50</v>
      </c>
      <c r="I101" s="5"/>
      <c r="J101" s="13">
        <v>9</v>
      </c>
      <c r="K101" s="12" t="s">
        <v>165</v>
      </c>
      <c r="L101" s="6">
        <v>3496.72</v>
      </c>
      <c r="M101" s="20">
        <v>59.305999999999997</v>
      </c>
      <c r="N101" s="21">
        <v>40.281995999999999</v>
      </c>
      <c r="O101" s="7">
        <v>13.266999999999999</v>
      </c>
      <c r="P101" s="7"/>
      <c r="Q101" s="7">
        <v>11.520000000000001</v>
      </c>
      <c r="R101" s="35">
        <v>3.2829999999999998E-2</v>
      </c>
      <c r="S101" s="7">
        <v>19.024006</v>
      </c>
      <c r="T101" s="21">
        <v>111.24</v>
      </c>
      <c r="U101" s="7">
        <v>108.5</v>
      </c>
      <c r="V101" s="7">
        <v>5.8478870000000001</v>
      </c>
      <c r="W101" s="7">
        <v>5.7038450000000003</v>
      </c>
      <c r="X101" s="7">
        <v>13.176113000000001</v>
      </c>
      <c r="Y101" s="7">
        <v>0.14404800000000001</v>
      </c>
      <c r="Z101" s="22">
        <f t="shared" si="1"/>
        <v>0.94579200000000019</v>
      </c>
    </row>
    <row r="102" spans="1:26" x14ac:dyDescent="0.25">
      <c r="A102" s="4">
        <v>99</v>
      </c>
      <c r="B102" s="6">
        <v>2026</v>
      </c>
      <c r="C102" s="6">
        <v>4</v>
      </c>
      <c r="D102" s="6">
        <v>350.9</v>
      </c>
      <c r="E102" s="6">
        <v>8.2100000000000009</v>
      </c>
      <c r="F102" s="39">
        <v>5.9</v>
      </c>
      <c r="G102" s="5" t="s">
        <v>70</v>
      </c>
      <c r="H102" s="5" t="s">
        <v>51</v>
      </c>
      <c r="I102" s="5"/>
      <c r="J102" s="14">
        <v>5</v>
      </c>
      <c r="K102" s="12" t="s">
        <v>165</v>
      </c>
      <c r="L102" s="6">
        <v>2722.69</v>
      </c>
      <c r="M102" s="20">
        <v>46.057000000000002</v>
      </c>
      <c r="N102" s="21">
        <v>32.393003999999998</v>
      </c>
      <c r="O102" s="7">
        <v>13.266999999999999</v>
      </c>
      <c r="P102" s="7"/>
      <c r="Q102" s="7">
        <v>11.897</v>
      </c>
      <c r="R102" s="35">
        <v>3.3904999999999998E-2</v>
      </c>
      <c r="S102" s="7">
        <v>13.66399</v>
      </c>
      <c r="T102" s="21">
        <v>75.37</v>
      </c>
      <c r="U102" s="7">
        <v>101</v>
      </c>
      <c r="V102" s="7">
        <v>3.9622009999999999</v>
      </c>
      <c r="W102" s="7">
        <v>5.3095699999999999</v>
      </c>
      <c r="X102" s="7">
        <v>9.7017969999999991</v>
      </c>
      <c r="Y102" s="7">
        <v>-1.3473790000000001</v>
      </c>
      <c r="Z102" s="22">
        <f t="shared" si="1"/>
        <v>0.9767437000000001</v>
      </c>
    </row>
    <row r="103" spans="1:26" x14ac:dyDescent="0.25">
      <c r="A103" s="4">
        <v>100</v>
      </c>
      <c r="B103" s="6">
        <v>2026</v>
      </c>
      <c r="C103" s="6">
        <v>4</v>
      </c>
      <c r="D103" s="6">
        <v>350.9</v>
      </c>
      <c r="E103" s="6">
        <v>8.2100000000000009</v>
      </c>
      <c r="F103" s="39">
        <v>5.9</v>
      </c>
      <c r="G103" s="5" t="s">
        <v>70</v>
      </c>
      <c r="H103" s="5" t="s">
        <v>52</v>
      </c>
      <c r="I103" s="5"/>
      <c r="J103" s="14">
        <v>5</v>
      </c>
      <c r="K103" s="12" t="s">
        <v>165</v>
      </c>
      <c r="L103" s="6">
        <v>2198.64</v>
      </c>
      <c r="M103" s="20">
        <v>41.225999999999999</v>
      </c>
      <c r="N103" s="21">
        <v>28.799999</v>
      </c>
      <c r="O103" s="7">
        <v>13.266999999999999</v>
      </c>
      <c r="P103" s="7"/>
      <c r="Q103" s="7">
        <v>13.099</v>
      </c>
      <c r="R103" s="35">
        <v>3.7330000000000002E-2</v>
      </c>
      <c r="S103" s="7">
        <v>12.425998</v>
      </c>
      <c r="T103" s="21">
        <v>86.29</v>
      </c>
      <c r="U103" s="7">
        <v>76</v>
      </c>
      <c r="V103" s="7">
        <v>4.5362650000000002</v>
      </c>
      <c r="W103" s="7">
        <v>3.99532</v>
      </c>
      <c r="X103" s="7">
        <v>7.8897329999999997</v>
      </c>
      <c r="Y103" s="7">
        <v>0.54094299999999995</v>
      </c>
      <c r="Z103" s="22">
        <f t="shared" si="1"/>
        <v>1.0754279000000002</v>
      </c>
    </row>
    <row r="104" spans="1:26" x14ac:dyDescent="0.25">
      <c r="A104" s="4">
        <v>101</v>
      </c>
      <c r="B104" s="6">
        <v>2026</v>
      </c>
      <c r="C104" s="6">
        <v>4</v>
      </c>
      <c r="D104" s="6">
        <v>350.9</v>
      </c>
      <c r="E104" s="6">
        <v>8.2100000000000009</v>
      </c>
      <c r="F104" s="39">
        <v>5.9</v>
      </c>
      <c r="G104" s="5" t="s">
        <v>73</v>
      </c>
      <c r="H104" s="5" t="s">
        <v>20</v>
      </c>
      <c r="I104" s="8" t="s">
        <v>123</v>
      </c>
      <c r="J104" s="14">
        <v>5</v>
      </c>
      <c r="K104" s="12" t="s">
        <v>167</v>
      </c>
      <c r="L104" s="6">
        <v>715.18</v>
      </c>
      <c r="M104" s="20">
        <v>12.893000000000001</v>
      </c>
      <c r="N104" s="21">
        <v>9.2319999999999993</v>
      </c>
      <c r="O104" s="7">
        <v>13.266999999999999</v>
      </c>
      <c r="P104" s="7"/>
      <c r="Q104" s="7">
        <v>12.909000000000001</v>
      </c>
      <c r="R104" s="35">
        <v>3.6787E-2</v>
      </c>
      <c r="S104" s="7">
        <v>3.6610010000000002</v>
      </c>
      <c r="T104" s="21">
        <v>20.443000000000001</v>
      </c>
      <c r="U104" s="7">
        <v>26.5</v>
      </c>
      <c r="V104" s="7">
        <v>1.074689</v>
      </c>
      <c r="W104" s="7">
        <v>1.393105</v>
      </c>
      <c r="X104" s="7">
        <v>2.5863109999999998</v>
      </c>
      <c r="Y104" s="7">
        <v>-0.318415</v>
      </c>
      <c r="Z104" s="22">
        <f t="shared" si="1"/>
        <v>1.0598289000000001</v>
      </c>
    </row>
    <row r="105" spans="1:26" x14ac:dyDescent="0.25">
      <c r="A105" s="4">
        <v>102</v>
      </c>
      <c r="B105" s="6">
        <v>2026</v>
      </c>
      <c r="C105" s="6">
        <v>4</v>
      </c>
      <c r="D105" s="6">
        <v>350.9</v>
      </c>
      <c r="E105" s="6">
        <v>8.2100000000000009</v>
      </c>
      <c r="F105" s="39">
        <v>5.9</v>
      </c>
      <c r="G105" s="5" t="s">
        <v>73</v>
      </c>
      <c r="H105" s="5" t="s">
        <v>20</v>
      </c>
      <c r="I105" s="8" t="s">
        <v>124</v>
      </c>
      <c r="J105" s="14">
        <v>5</v>
      </c>
      <c r="K105" s="12" t="s">
        <v>167</v>
      </c>
      <c r="L105" s="6">
        <v>1365.41</v>
      </c>
      <c r="M105" s="20">
        <v>20.898</v>
      </c>
      <c r="N105" s="21">
        <v>14.810003999999999</v>
      </c>
      <c r="O105" s="7">
        <v>13.266999999999999</v>
      </c>
      <c r="P105" s="7"/>
      <c r="Q105" s="7">
        <v>10.847000000000001</v>
      </c>
      <c r="R105" s="35">
        <v>3.0911000000000001E-2</v>
      </c>
      <c r="S105" s="7">
        <v>6.0879989999999999</v>
      </c>
      <c r="T105" s="21">
        <v>30.06</v>
      </c>
      <c r="U105" s="7">
        <v>30</v>
      </c>
      <c r="V105" s="7">
        <v>1.580254</v>
      </c>
      <c r="W105" s="7">
        <v>1.5770999999999999</v>
      </c>
      <c r="X105" s="7">
        <v>4.507746</v>
      </c>
      <c r="Y105" s="7">
        <v>3.153E-3</v>
      </c>
      <c r="Z105" s="22">
        <f t="shared" si="1"/>
        <v>0.89053870000000013</v>
      </c>
    </row>
    <row r="106" spans="1:26" x14ac:dyDescent="0.25">
      <c r="A106" s="4">
        <v>103</v>
      </c>
      <c r="B106" s="6">
        <v>2026</v>
      </c>
      <c r="C106" s="6">
        <v>4</v>
      </c>
      <c r="D106" s="6">
        <v>350.9</v>
      </c>
      <c r="E106" s="6">
        <v>8.2100000000000009</v>
      </c>
      <c r="F106" s="39">
        <v>5.9</v>
      </c>
      <c r="G106" s="5" t="s">
        <v>73</v>
      </c>
      <c r="H106" s="5" t="s">
        <v>20</v>
      </c>
      <c r="I106" s="8" t="s">
        <v>126</v>
      </c>
      <c r="J106" s="14">
        <v>5</v>
      </c>
      <c r="K106" s="12" t="s">
        <v>167</v>
      </c>
      <c r="L106" s="6">
        <v>722.51</v>
      </c>
      <c r="M106" s="20">
        <v>10.608000000000001</v>
      </c>
      <c r="N106" s="21">
        <v>6.8510010000000001</v>
      </c>
      <c r="O106" s="7">
        <v>13.266999999999999</v>
      </c>
      <c r="P106" s="7"/>
      <c r="Q106" s="7">
        <v>9.4820000000000011</v>
      </c>
      <c r="R106" s="35">
        <v>2.7022999999999998E-2</v>
      </c>
      <c r="S106" s="7">
        <v>3.7570000000000001</v>
      </c>
      <c r="T106" s="21">
        <v>18.332000000000001</v>
      </c>
      <c r="U106" s="7">
        <v>16.760000000000002</v>
      </c>
      <c r="V106" s="7">
        <v>0.96371300000000004</v>
      </c>
      <c r="W106" s="7">
        <v>0.881073</v>
      </c>
      <c r="X106" s="7">
        <v>2.7932869999999999</v>
      </c>
      <c r="Y106" s="7">
        <v>0</v>
      </c>
      <c r="Z106" s="22">
        <f t="shared" si="1"/>
        <v>0.77847220000000017</v>
      </c>
    </row>
    <row r="107" spans="1:26" x14ac:dyDescent="0.25">
      <c r="A107" s="4">
        <v>104</v>
      </c>
      <c r="B107" s="6">
        <v>2026</v>
      </c>
      <c r="C107" s="6">
        <v>4</v>
      </c>
      <c r="D107" s="6">
        <v>350.9</v>
      </c>
      <c r="E107" s="6">
        <v>8.2100000000000009</v>
      </c>
      <c r="F107" s="39">
        <v>5.9</v>
      </c>
      <c r="G107" s="5" t="s">
        <v>73</v>
      </c>
      <c r="H107" s="5" t="s">
        <v>20</v>
      </c>
      <c r="I107" s="8" t="s">
        <v>127</v>
      </c>
      <c r="J107" s="14">
        <v>5</v>
      </c>
      <c r="K107" s="12" t="s">
        <v>167</v>
      </c>
      <c r="L107" s="6">
        <v>1372.24</v>
      </c>
      <c r="M107" s="20">
        <v>21.010999999999999</v>
      </c>
      <c r="N107" s="21">
        <v>14.464997</v>
      </c>
      <c r="O107" s="7">
        <v>13.266999999999999</v>
      </c>
      <c r="P107" s="7"/>
      <c r="Q107" s="7">
        <v>10.541</v>
      </c>
      <c r="R107" s="35">
        <v>3.0040000000000001E-2</v>
      </c>
      <c r="S107" s="7">
        <v>6.5460010000000004</v>
      </c>
      <c r="T107" s="21">
        <v>45.98</v>
      </c>
      <c r="U107" s="7">
        <v>35.200000000000003</v>
      </c>
      <c r="V107" s="7">
        <v>2.4171689999999999</v>
      </c>
      <c r="W107" s="7">
        <v>1.8504640000000001</v>
      </c>
      <c r="X107" s="7">
        <v>4.1288320000000001</v>
      </c>
      <c r="Y107" s="7">
        <v>0.56670600000000004</v>
      </c>
      <c r="Z107" s="22">
        <f t="shared" si="1"/>
        <v>0.86541610000000002</v>
      </c>
    </row>
    <row r="108" spans="1:26" x14ac:dyDescent="0.25">
      <c r="A108" s="4">
        <v>105</v>
      </c>
      <c r="B108" s="6">
        <v>2026</v>
      </c>
      <c r="C108" s="6">
        <v>4</v>
      </c>
      <c r="D108" s="6">
        <v>350.9</v>
      </c>
      <c r="E108" s="6">
        <v>8.2100000000000009</v>
      </c>
      <c r="F108" s="39">
        <v>5.9</v>
      </c>
      <c r="G108" s="5" t="s">
        <v>73</v>
      </c>
      <c r="H108" s="5" t="s">
        <v>74</v>
      </c>
      <c r="I108" s="5"/>
      <c r="J108" s="14">
        <v>9</v>
      </c>
      <c r="K108" s="16" t="s">
        <v>167</v>
      </c>
      <c r="L108" s="6">
        <v>1608.18</v>
      </c>
      <c r="M108" s="20">
        <v>30.678999999999998</v>
      </c>
      <c r="N108" s="21">
        <v>19.071998000000001</v>
      </c>
      <c r="O108" s="7">
        <v>13.266999999999999</v>
      </c>
      <c r="P108" s="7"/>
      <c r="Q108" s="7">
        <v>11.859</v>
      </c>
      <c r="R108" s="35">
        <v>3.3797000000000001E-2</v>
      </c>
      <c r="S108" s="7">
        <v>11.607002</v>
      </c>
      <c r="T108" s="21">
        <v>35.83</v>
      </c>
      <c r="U108" s="7">
        <v>42.2</v>
      </c>
      <c r="V108" s="7">
        <v>1.883583</v>
      </c>
      <c r="W108" s="7">
        <v>2.2184539999999999</v>
      </c>
      <c r="X108" s="7">
        <v>9.7234189999999998</v>
      </c>
      <c r="Y108" s="7">
        <v>-0.33486900000000003</v>
      </c>
      <c r="Z108" s="22">
        <f t="shared" si="1"/>
        <v>0.9736239000000001</v>
      </c>
    </row>
    <row r="109" spans="1:26" x14ac:dyDescent="0.25">
      <c r="A109" s="4">
        <v>106</v>
      </c>
      <c r="B109" s="6">
        <v>2026</v>
      </c>
      <c r="C109" s="6">
        <v>4</v>
      </c>
      <c r="D109" s="6">
        <v>350.9</v>
      </c>
      <c r="E109" s="6">
        <v>8.2100000000000009</v>
      </c>
      <c r="F109" s="39">
        <v>5.9</v>
      </c>
      <c r="G109" s="5" t="s">
        <v>73</v>
      </c>
      <c r="H109" s="5" t="s">
        <v>71</v>
      </c>
      <c r="I109" s="5"/>
      <c r="J109" s="14">
        <v>9</v>
      </c>
      <c r="K109" s="15" t="s">
        <v>167</v>
      </c>
      <c r="L109" s="6">
        <v>2499.71</v>
      </c>
      <c r="M109" s="20">
        <v>49.618000000000002</v>
      </c>
      <c r="N109" s="21">
        <v>33.433005000000001</v>
      </c>
      <c r="O109" s="7">
        <v>13.266999999999999</v>
      </c>
      <c r="P109" s="7"/>
      <c r="Q109" s="7">
        <v>13.375</v>
      </c>
      <c r="R109" s="35">
        <v>3.8115999999999997E-2</v>
      </c>
      <c r="S109" s="7">
        <v>16.184999999999999</v>
      </c>
      <c r="T109" s="21">
        <v>51.985999999999997</v>
      </c>
      <c r="U109" s="7">
        <v>51.985999999999997</v>
      </c>
      <c r="V109" s="7">
        <v>2.732904</v>
      </c>
      <c r="W109" s="7">
        <v>2.732904</v>
      </c>
      <c r="X109" s="7">
        <v>13.452097999999999</v>
      </c>
      <c r="Y109" s="7">
        <v>0</v>
      </c>
      <c r="Z109" s="22">
        <f t="shared" si="1"/>
        <v>1.0980875000000001</v>
      </c>
    </row>
    <row r="110" spans="1:26" x14ac:dyDescent="0.25">
      <c r="A110" s="4">
        <v>107</v>
      </c>
      <c r="B110" s="6">
        <v>2026</v>
      </c>
      <c r="C110" s="6">
        <v>4</v>
      </c>
      <c r="D110" s="6">
        <v>350.9</v>
      </c>
      <c r="E110" s="6">
        <v>8.2100000000000009</v>
      </c>
      <c r="F110" s="39">
        <v>5.9</v>
      </c>
      <c r="G110" s="5" t="s">
        <v>73</v>
      </c>
      <c r="H110" s="5" t="s">
        <v>40</v>
      </c>
      <c r="I110" s="5"/>
      <c r="J110" s="14">
        <v>9</v>
      </c>
      <c r="K110" s="15" t="s">
        <v>167</v>
      </c>
      <c r="L110" s="6">
        <v>2983.6</v>
      </c>
      <c r="M110" s="20">
        <v>64.260000000000005</v>
      </c>
      <c r="N110" s="21">
        <v>39.363003999999997</v>
      </c>
      <c r="O110" s="7">
        <v>13.266999999999999</v>
      </c>
      <c r="P110" s="7"/>
      <c r="Q110" s="7">
        <v>13.193</v>
      </c>
      <c r="R110" s="35">
        <v>3.7597999999999999E-2</v>
      </c>
      <c r="S110" s="7">
        <v>24.896999999999998</v>
      </c>
      <c r="T110" s="21">
        <v>77.73</v>
      </c>
      <c r="U110" s="7">
        <v>69.430000000000007</v>
      </c>
      <c r="V110" s="7">
        <v>4.0862660000000002</v>
      </c>
      <c r="W110" s="7">
        <v>3.6499350000000002</v>
      </c>
      <c r="X110" s="7">
        <v>20.810737</v>
      </c>
      <c r="Y110" s="7">
        <v>0</v>
      </c>
      <c r="Z110" s="22">
        <f t="shared" si="1"/>
        <v>1.0831453</v>
      </c>
    </row>
    <row r="111" spans="1:26" x14ac:dyDescent="0.25">
      <c r="A111" s="4">
        <v>108</v>
      </c>
      <c r="B111" s="6">
        <v>2026</v>
      </c>
      <c r="C111" s="6">
        <v>4</v>
      </c>
      <c r="D111" s="6">
        <v>350.9</v>
      </c>
      <c r="E111" s="6">
        <v>8.2100000000000009</v>
      </c>
      <c r="F111" s="39">
        <v>5.9</v>
      </c>
      <c r="G111" s="5" t="s">
        <v>73</v>
      </c>
      <c r="H111" s="5" t="s">
        <v>41</v>
      </c>
      <c r="I111" s="5"/>
      <c r="J111" s="14">
        <v>9</v>
      </c>
      <c r="K111" s="15" t="s">
        <v>167</v>
      </c>
      <c r="L111" s="6">
        <v>2456.4499999999998</v>
      </c>
      <c r="M111" s="20">
        <v>52.264000000000003</v>
      </c>
      <c r="N111" s="21">
        <v>32.743996000000003</v>
      </c>
      <c r="O111" s="7">
        <v>13.266999999999999</v>
      </c>
      <c r="P111" s="7"/>
      <c r="Q111" s="7">
        <v>13.33</v>
      </c>
      <c r="R111" s="35">
        <v>3.7987E-2</v>
      </c>
      <c r="S111" s="7">
        <v>19.52</v>
      </c>
      <c r="T111" s="21">
        <v>107</v>
      </c>
      <c r="U111" s="7">
        <v>62</v>
      </c>
      <c r="V111" s="7">
        <v>5.6249900000000004</v>
      </c>
      <c r="W111" s="7">
        <v>3.2593399999999999</v>
      </c>
      <c r="X111" s="7">
        <v>13.895008000000001</v>
      </c>
      <c r="Y111" s="7">
        <v>0</v>
      </c>
      <c r="Z111" s="22">
        <f t="shared" si="1"/>
        <v>1.0943930000000002</v>
      </c>
    </row>
    <row r="112" spans="1:26" x14ac:dyDescent="0.25">
      <c r="A112" s="4">
        <v>109</v>
      </c>
      <c r="B112" s="6">
        <v>2026</v>
      </c>
      <c r="C112" s="6">
        <v>4</v>
      </c>
      <c r="D112" s="6">
        <v>350.9</v>
      </c>
      <c r="E112" s="6">
        <v>8.2100000000000009</v>
      </c>
      <c r="F112" s="39">
        <v>5.9</v>
      </c>
      <c r="G112" s="5" t="s">
        <v>73</v>
      </c>
      <c r="H112" s="5" t="s">
        <v>42</v>
      </c>
      <c r="I112" s="5"/>
      <c r="J112" s="14">
        <v>9</v>
      </c>
      <c r="K112" s="15" t="s">
        <v>167</v>
      </c>
      <c r="L112" s="6">
        <v>1029.57</v>
      </c>
      <c r="M112" s="20">
        <v>23.391999999999999</v>
      </c>
      <c r="N112" s="21">
        <v>15.157</v>
      </c>
      <c r="O112" s="7">
        <v>13.266999999999999</v>
      </c>
      <c r="P112" s="7"/>
      <c r="Q112" s="7">
        <v>14.35</v>
      </c>
      <c r="R112" s="35">
        <v>4.0891999999999998E-2</v>
      </c>
      <c r="S112" s="7">
        <v>8.2349999999999994</v>
      </c>
      <c r="T112" s="21">
        <v>32.57</v>
      </c>
      <c r="U112" s="7">
        <v>26</v>
      </c>
      <c r="V112" s="7">
        <v>1.712205</v>
      </c>
      <c r="W112" s="7">
        <v>1.3668199999999999</v>
      </c>
      <c r="X112" s="7">
        <v>6.5227940000000002</v>
      </c>
      <c r="Y112" s="7">
        <v>0.345385</v>
      </c>
      <c r="Z112" s="22">
        <f t="shared" si="1"/>
        <v>1.1781350000000002</v>
      </c>
    </row>
    <row r="113" spans="1:26" x14ac:dyDescent="0.25">
      <c r="A113" s="4">
        <v>110</v>
      </c>
      <c r="B113" s="6">
        <v>2026</v>
      </c>
      <c r="C113" s="6">
        <v>4</v>
      </c>
      <c r="D113" s="6">
        <v>350.9</v>
      </c>
      <c r="E113" s="6">
        <v>8.2100000000000009</v>
      </c>
      <c r="F113" s="39">
        <v>5.9</v>
      </c>
      <c r="G113" s="5" t="s">
        <v>73</v>
      </c>
      <c r="H113" s="5" t="s">
        <v>22</v>
      </c>
      <c r="I113" s="8" t="s">
        <v>128</v>
      </c>
      <c r="J113" s="14">
        <v>5</v>
      </c>
      <c r="K113" s="15" t="s">
        <v>167</v>
      </c>
      <c r="L113" s="6">
        <v>1367.55</v>
      </c>
      <c r="M113" s="20">
        <v>20.689</v>
      </c>
      <c r="N113" s="21">
        <v>14.156998</v>
      </c>
      <c r="O113" s="7">
        <v>13.266999999999999</v>
      </c>
      <c r="P113" s="7"/>
      <c r="Q113" s="7">
        <v>10.352</v>
      </c>
      <c r="R113" s="35">
        <v>2.9502E-2</v>
      </c>
      <c r="S113" s="7">
        <v>6.5320020000000003</v>
      </c>
      <c r="T113" s="21">
        <v>48.2</v>
      </c>
      <c r="U113" s="7">
        <v>49.5</v>
      </c>
      <c r="V113" s="7">
        <v>2.533874</v>
      </c>
      <c r="W113" s="7">
        <v>2.6022150000000002</v>
      </c>
      <c r="X113" s="7">
        <v>3.9981270000000002</v>
      </c>
      <c r="Y113" s="7">
        <v>-6.8338999999999997E-2</v>
      </c>
      <c r="Z113" s="22">
        <f t="shared" si="1"/>
        <v>0.84989920000000008</v>
      </c>
    </row>
    <row r="114" spans="1:26" x14ac:dyDescent="0.25">
      <c r="A114" s="4">
        <v>111</v>
      </c>
      <c r="B114" s="6">
        <v>2026</v>
      </c>
      <c r="C114" s="6">
        <v>4</v>
      </c>
      <c r="D114" s="6">
        <v>350.9</v>
      </c>
      <c r="E114" s="6">
        <v>8.2100000000000009</v>
      </c>
      <c r="F114" s="39">
        <v>5.9</v>
      </c>
      <c r="G114" s="5" t="s">
        <v>73</v>
      </c>
      <c r="H114" s="5" t="s">
        <v>22</v>
      </c>
      <c r="I114" s="8" t="s">
        <v>129</v>
      </c>
      <c r="J114" s="14">
        <v>5</v>
      </c>
      <c r="K114" s="15" t="s">
        <v>167</v>
      </c>
      <c r="L114" s="6">
        <v>1306.56</v>
      </c>
      <c r="M114" s="20">
        <v>21.626000000000001</v>
      </c>
      <c r="N114" s="21">
        <v>15.661002</v>
      </c>
      <c r="O114" s="7">
        <v>13.266999999999999</v>
      </c>
      <c r="P114" s="7"/>
      <c r="Q114" s="7">
        <v>11.986000000000001</v>
      </c>
      <c r="R114" s="35">
        <v>3.4159000000000002E-2</v>
      </c>
      <c r="S114" s="7">
        <v>5.9649999999999999</v>
      </c>
      <c r="T114" s="21">
        <v>45.732999999999997</v>
      </c>
      <c r="U114" s="7">
        <v>57</v>
      </c>
      <c r="V114" s="7">
        <v>2.4041839999999999</v>
      </c>
      <c r="W114" s="7">
        <v>2.9964900000000001</v>
      </c>
      <c r="X114" s="7">
        <v>3.560816</v>
      </c>
      <c r="Y114" s="7">
        <v>-0.592306</v>
      </c>
      <c r="Z114" s="22">
        <f t="shared" si="1"/>
        <v>0.98405060000000022</v>
      </c>
    </row>
    <row r="115" spans="1:26" x14ac:dyDescent="0.25">
      <c r="A115" s="4">
        <v>112</v>
      </c>
      <c r="B115" s="6">
        <v>2026</v>
      </c>
      <c r="C115" s="6">
        <v>4</v>
      </c>
      <c r="D115" s="6">
        <v>350.9</v>
      </c>
      <c r="E115" s="6">
        <v>8.2100000000000009</v>
      </c>
      <c r="F115" s="39">
        <v>5.9</v>
      </c>
      <c r="G115" s="5" t="s">
        <v>73</v>
      </c>
      <c r="H115" s="5" t="s">
        <v>22</v>
      </c>
      <c r="I115" s="8" t="s">
        <v>130</v>
      </c>
      <c r="J115" s="14">
        <v>5</v>
      </c>
      <c r="K115" s="15" t="s">
        <v>167</v>
      </c>
      <c r="L115" s="6">
        <v>1304.52</v>
      </c>
      <c r="M115" s="20">
        <v>16.992000000000001</v>
      </c>
      <c r="N115" s="21">
        <v>11.506000999999999</v>
      </c>
      <c r="O115" s="7">
        <v>13.266999999999999</v>
      </c>
      <c r="P115" s="7"/>
      <c r="Q115" s="7">
        <v>8.82</v>
      </c>
      <c r="R115" s="35">
        <v>2.5135999999999999E-2</v>
      </c>
      <c r="S115" s="7">
        <v>5.4859999999999998</v>
      </c>
      <c r="T115" s="21">
        <v>41.639000000000003</v>
      </c>
      <c r="U115" s="7">
        <v>33</v>
      </c>
      <c r="V115" s="7">
        <v>2.1889620000000001</v>
      </c>
      <c r="W115" s="7">
        <v>1.73481</v>
      </c>
      <c r="X115" s="7">
        <v>3.2970380000000001</v>
      </c>
      <c r="Y115" s="7">
        <v>0.454152</v>
      </c>
      <c r="Z115" s="22">
        <f t="shared" si="1"/>
        <v>0.72412200000000015</v>
      </c>
    </row>
    <row r="116" spans="1:26" x14ac:dyDescent="0.25">
      <c r="A116" s="4">
        <v>113</v>
      </c>
      <c r="B116" s="6">
        <v>2026</v>
      </c>
      <c r="C116" s="6">
        <v>4</v>
      </c>
      <c r="D116" s="6">
        <v>350.9</v>
      </c>
      <c r="E116" s="6">
        <v>8.2100000000000009</v>
      </c>
      <c r="F116" s="39">
        <v>5.9</v>
      </c>
      <c r="G116" s="5" t="s">
        <v>73</v>
      </c>
      <c r="H116" s="5" t="s">
        <v>22</v>
      </c>
      <c r="I116" s="8" t="s">
        <v>131</v>
      </c>
      <c r="J116" s="14">
        <v>5</v>
      </c>
      <c r="K116" s="15" t="s">
        <v>167</v>
      </c>
      <c r="L116" s="6">
        <v>1286.6199999999999</v>
      </c>
      <c r="M116" s="20">
        <v>17.123999999999999</v>
      </c>
      <c r="N116" s="21">
        <v>11.165001</v>
      </c>
      <c r="O116" s="7">
        <v>13.266999999999999</v>
      </c>
      <c r="P116" s="7"/>
      <c r="Q116" s="7">
        <v>8.6780000000000008</v>
      </c>
      <c r="R116" s="35">
        <v>2.4729999999999999E-2</v>
      </c>
      <c r="S116" s="7">
        <v>5.9589980000000002</v>
      </c>
      <c r="T116" s="21">
        <v>48.341000000000001</v>
      </c>
      <c r="U116" s="7">
        <v>44.5</v>
      </c>
      <c r="V116" s="7">
        <v>2.5412859999999999</v>
      </c>
      <c r="W116" s="7">
        <v>2.3393649999999999</v>
      </c>
      <c r="X116" s="7">
        <v>3.4177140000000001</v>
      </c>
      <c r="Y116" s="7">
        <v>0.20191899999999999</v>
      </c>
      <c r="Z116" s="22">
        <f t="shared" si="1"/>
        <v>0.7124638000000002</v>
      </c>
    </row>
    <row r="117" spans="1:26" x14ac:dyDescent="0.25">
      <c r="A117" s="4">
        <v>114</v>
      </c>
      <c r="B117" s="6">
        <v>2026</v>
      </c>
      <c r="C117" s="6">
        <v>4</v>
      </c>
      <c r="D117" s="6">
        <v>350.9</v>
      </c>
      <c r="E117" s="6">
        <v>8.2100000000000009</v>
      </c>
      <c r="F117" s="39">
        <v>5.9</v>
      </c>
      <c r="G117" s="5" t="s">
        <v>73</v>
      </c>
      <c r="H117" s="5" t="s">
        <v>22</v>
      </c>
      <c r="I117" s="8" t="s">
        <v>132</v>
      </c>
      <c r="J117" s="14">
        <v>5</v>
      </c>
      <c r="K117" s="15" t="s">
        <v>167</v>
      </c>
      <c r="L117" s="6">
        <v>1390.67</v>
      </c>
      <c r="M117" s="20">
        <v>19.175000000000001</v>
      </c>
      <c r="N117" s="21">
        <v>12.773002</v>
      </c>
      <c r="O117" s="7">
        <v>13.266999999999999</v>
      </c>
      <c r="P117" s="7"/>
      <c r="Q117" s="7">
        <v>9.1850000000000005</v>
      </c>
      <c r="R117" s="35">
        <v>2.6175E-2</v>
      </c>
      <c r="S117" s="7">
        <v>6.4020000000000001</v>
      </c>
      <c r="T117" s="21">
        <v>44.8</v>
      </c>
      <c r="U117" s="7">
        <v>121</v>
      </c>
      <c r="V117" s="7">
        <v>2.3551359999999999</v>
      </c>
      <c r="W117" s="7">
        <v>6.36097</v>
      </c>
      <c r="X117" s="7">
        <v>4.0468630000000001</v>
      </c>
      <c r="Y117" s="7">
        <v>-4.0058340000000001</v>
      </c>
      <c r="Z117" s="22">
        <f t="shared" si="1"/>
        <v>0.75408850000000016</v>
      </c>
    </row>
    <row r="118" spans="1:26" x14ac:dyDescent="0.25">
      <c r="A118" s="4">
        <v>115</v>
      </c>
      <c r="B118" s="6">
        <v>2026</v>
      </c>
      <c r="C118" s="6">
        <v>4</v>
      </c>
      <c r="D118" s="6">
        <v>350.9</v>
      </c>
      <c r="E118" s="6">
        <v>8.2100000000000009</v>
      </c>
      <c r="F118" s="39">
        <v>5.9</v>
      </c>
      <c r="G118" s="5" t="s">
        <v>73</v>
      </c>
      <c r="H118" s="5" t="s">
        <v>43</v>
      </c>
      <c r="I118" s="5"/>
      <c r="J118" s="14">
        <v>9</v>
      </c>
      <c r="K118" s="15" t="s">
        <v>167</v>
      </c>
      <c r="L118" s="6">
        <v>1604.98</v>
      </c>
      <c r="M118" s="20">
        <v>32.697000000000003</v>
      </c>
      <c r="N118" s="21">
        <v>21.489002000000003</v>
      </c>
      <c r="O118" s="7">
        <v>13.266999999999999</v>
      </c>
      <c r="P118" s="7"/>
      <c r="Q118" s="7">
        <v>13.22</v>
      </c>
      <c r="R118" s="35">
        <v>3.7661E-2</v>
      </c>
      <c r="S118" s="7">
        <v>11.207998</v>
      </c>
      <c r="T118" s="21">
        <v>23.18</v>
      </c>
      <c r="U118" s="7">
        <v>24.5</v>
      </c>
      <c r="V118" s="7">
        <v>1.2185729999999999</v>
      </c>
      <c r="W118" s="7">
        <v>1.287965</v>
      </c>
      <c r="X118" s="7">
        <v>9.9894259999999999</v>
      </c>
      <c r="Y118" s="7">
        <v>-6.9393999999999997E-2</v>
      </c>
      <c r="Z118" s="22">
        <f t="shared" si="1"/>
        <v>1.0853620000000002</v>
      </c>
    </row>
    <row r="119" spans="1:26" x14ac:dyDescent="0.25">
      <c r="A119" s="4">
        <v>116</v>
      </c>
      <c r="B119" s="6">
        <v>2026</v>
      </c>
      <c r="C119" s="6">
        <v>4</v>
      </c>
      <c r="D119" s="6">
        <v>350.9</v>
      </c>
      <c r="E119" s="6">
        <v>8.2100000000000009</v>
      </c>
      <c r="F119" s="39">
        <v>5.9</v>
      </c>
      <c r="G119" s="5" t="s">
        <v>73</v>
      </c>
      <c r="H119" s="5" t="s">
        <v>23</v>
      </c>
      <c r="I119" s="5"/>
      <c r="J119" s="14">
        <v>5</v>
      </c>
      <c r="K119" s="12" t="s">
        <v>165</v>
      </c>
      <c r="L119" s="6">
        <v>2703.12</v>
      </c>
      <c r="M119" s="20">
        <v>47.033999999999999</v>
      </c>
      <c r="N119" s="21">
        <v>33.902991</v>
      </c>
      <c r="O119" s="7">
        <v>13.266999999999999</v>
      </c>
      <c r="P119" s="7"/>
      <c r="Q119" s="7">
        <v>12.542</v>
      </c>
      <c r="R119" s="35">
        <v>3.5742999999999997E-2</v>
      </c>
      <c r="S119" s="7">
        <v>13.130998999999999</v>
      </c>
      <c r="T119" s="21">
        <v>77.28</v>
      </c>
      <c r="U119" s="7">
        <v>83</v>
      </c>
      <c r="V119" s="7">
        <v>4.0626100000000003</v>
      </c>
      <c r="W119" s="7">
        <v>4.3633100000000002</v>
      </c>
      <c r="X119" s="7">
        <v>9.0683889999999998</v>
      </c>
      <c r="Y119" s="7">
        <v>-0.300701</v>
      </c>
      <c r="Z119" s="22">
        <f t="shared" si="1"/>
        <v>1.0296982000000001</v>
      </c>
    </row>
    <row r="120" spans="1:26" x14ac:dyDescent="0.25">
      <c r="A120" s="4">
        <v>117</v>
      </c>
      <c r="B120" s="6">
        <v>2026</v>
      </c>
      <c r="C120" s="6">
        <v>4</v>
      </c>
      <c r="D120" s="6">
        <v>350.9</v>
      </c>
      <c r="E120" s="6">
        <v>8.2100000000000009</v>
      </c>
      <c r="F120" s="39">
        <v>5.9</v>
      </c>
      <c r="G120" s="5" t="s">
        <v>73</v>
      </c>
      <c r="H120" s="5" t="s">
        <v>25</v>
      </c>
      <c r="I120" s="5"/>
      <c r="J120" s="11">
        <v>5</v>
      </c>
      <c r="K120" s="12" t="s">
        <v>165</v>
      </c>
      <c r="L120" s="6">
        <v>1359.26</v>
      </c>
      <c r="M120" s="20">
        <v>21.542000000000002</v>
      </c>
      <c r="N120" s="21">
        <v>15.312996999999999</v>
      </c>
      <c r="O120" s="7">
        <v>13.266999999999999</v>
      </c>
      <c r="P120" s="7"/>
      <c r="Q120" s="7">
        <v>11.266</v>
      </c>
      <c r="R120" s="35">
        <v>3.2105000000000002E-2</v>
      </c>
      <c r="S120" s="7">
        <v>6.2290000000000001</v>
      </c>
      <c r="T120" s="21">
        <v>29.036000000000001</v>
      </c>
      <c r="U120" s="7">
        <v>33</v>
      </c>
      <c r="V120" s="7">
        <v>1.5264230000000001</v>
      </c>
      <c r="W120" s="7">
        <v>1.73481</v>
      </c>
      <c r="X120" s="7">
        <v>4.7025779999999999</v>
      </c>
      <c r="Y120" s="7">
        <v>-0.20838699999999999</v>
      </c>
      <c r="Z120" s="22">
        <f t="shared" si="1"/>
        <v>0.92493860000000017</v>
      </c>
    </row>
    <row r="121" spans="1:26" x14ac:dyDescent="0.25">
      <c r="A121" s="4">
        <v>118</v>
      </c>
      <c r="B121" s="6">
        <v>2026</v>
      </c>
      <c r="C121" s="6">
        <v>4</v>
      </c>
      <c r="D121" s="6">
        <v>350.9</v>
      </c>
      <c r="E121" s="6">
        <v>8.2100000000000009</v>
      </c>
      <c r="F121" s="39">
        <v>5.9</v>
      </c>
      <c r="G121" s="5" t="s">
        <v>73</v>
      </c>
      <c r="H121" s="5" t="s">
        <v>27</v>
      </c>
      <c r="I121" s="5"/>
      <c r="J121" s="13">
        <v>9</v>
      </c>
      <c r="K121" s="12" t="s">
        <v>165</v>
      </c>
      <c r="L121" s="6">
        <v>3498.45</v>
      </c>
      <c r="M121" s="20">
        <v>51.189</v>
      </c>
      <c r="N121" s="21">
        <v>32.551017000000002</v>
      </c>
      <c r="O121" s="7">
        <v>13.266999999999999</v>
      </c>
      <c r="P121" s="7"/>
      <c r="Q121" s="7">
        <v>9.3040000000000003</v>
      </c>
      <c r="R121" s="35">
        <v>2.6516000000000001E-2</v>
      </c>
      <c r="S121" s="7">
        <v>18.638007000000002</v>
      </c>
      <c r="T121" s="21">
        <v>109.01</v>
      </c>
      <c r="U121" s="7">
        <v>105</v>
      </c>
      <c r="V121" s="7">
        <v>5.7306559999999998</v>
      </c>
      <c r="W121" s="7">
        <v>5.5198499999999999</v>
      </c>
      <c r="X121" s="7">
        <v>12.907344999999999</v>
      </c>
      <c r="Y121" s="7">
        <v>0.210813</v>
      </c>
      <c r="Z121" s="22">
        <f t="shared" si="1"/>
        <v>0.76385840000000016</v>
      </c>
    </row>
    <row r="122" spans="1:26" x14ac:dyDescent="0.25">
      <c r="A122" s="4">
        <v>119</v>
      </c>
      <c r="B122" s="6">
        <v>2026</v>
      </c>
      <c r="C122" s="6">
        <v>4</v>
      </c>
      <c r="D122" s="6">
        <v>350.9</v>
      </c>
      <c r="E122" s="6">
        <v>8.2100000000000009</v>
      </c>
      <c r="F122" s="39">
        <v>5.9</v>
      </c>
      <c r="G122" s="5" t="s">
        <v>73</v>
      </c>
      <c r="H122" s="5" t="s">
        <v>69</v>
      </c>
      <c r="I122" s="8" t="s">
        <v>128</v>
      </c>
      <c r="J122" s="14">
        <v>5</v>
      </c>
      <c r="K122" s="12" t="s">
        <v>167</v>
      </c>
      <c r="L122" s="6">
        <v>1397.37</v>
      </c>
      <c r="M122" s="20">
        <v>19.012</v>
      </c>
      <c r="N122" s="21">
        <v>13.505003</v>
      </c>
      <c r="O122" s="7">
        <v>13.266999999999999</v>
      </c>
      <c r="P122" s="7"/>
      <c r="Q122" s="7">
        <v>9.6649999999999991</v>
      </c>
      <c r="R122" s="35">
        <v>2.7542000000000001E-2</v>
      </c>
      <c r="S122" s="7">
        <v>5.5069999999999997</v>
      </c>
      <c r="T122" s="21">
        <v>39.799999999999997</v>
      </c>
      <c r="U122" s="7">
        <v>38</v>
      </c>
      <c r="V122" s="7">
        <v>2.0922860000000001</v>
      </c>
      <c r="W122" s="7">
        <v>1.99766</v>
      </c>
      <c r="X122" s="7">
        <v>3.414714</v>
      </c>
      <c r="Y122" s="7">
        <v>0</v>
      </c>
      <c r="Z122" s="22">
        <f t="shared" si="1"/>
        <v>0.79349649999999994</v>
      </c>
    </row>
    <row r="123" spans="1:26" x14ac:dyDescent="0.25">
      <c r="A123" s="4">
        <v>120</v>
      </c>
      <c r="B123" s="6">
        <v>2026</v>
      </c>
      <c r="C123" s="6">
        <v>4</v>
      </c>
      <c r="D123" s="6">
        <v>350.9</v>
      </c>
      <c r="E123" s="6">
        <v>8.2100000000000009</v>
      </c>
      <c r="F123" s="39">
        <v>5.9</v>
      </c>
      <c r="G123" s="5" t="s">
        <v>73</v>
      </c>
      <c r="H123" s="5" t="s">
        <v>69</v>
      </c>
      <c r="I123" s="8" t="s">
        <v>129</v>
      </c>
      <c r="J123" s="14">
        <v>5</v>
      </c>
      <c r="K123" s="12" t="s">
        <v>167</v>
      </c>
      <c r="L123" s="6">
        <v>1312.04</v>
      </c>
      <c r="M123" s="20">
        <v>14.547000000000001</v>
      </c>
      <c r="N123" s="21">
        <v>11.114005000000001</v>
      </c>
      <c r="O123" s="7">
        <v>13.266999999999999</v>
      </c>
      <c r="P123" s="7"/>
      <c r="Q123" s="7">
        <v>8.4710000000000001</v>
      </c>
      <c r="R123" s="35">
        <v>2.4140000000000002E-2</v>
      </c>
      <c r="S123" s="7">
        <v>3.4330020000000001</v>
      </c>
      <c r="T123" s="21">
        <v>23.084</v>
      </c>
      <c r="U123" s="7">
        <v>30</v>
      </c>
      <c r="V123" s="7">
        <v>1.2135260000000001</v>
      </c>
      <c r="W123" s="7">
        <v>1.5770999999999999</v>
      </c>
      <c r="X123" s="7">
        <v>2.2194739999999999</v>
      </c>
      <c r="Y123" s="7">
        <v>-0.36357200000000001</v>
      </c>
      <c r="Z123" s="22">
        <f t="shared" si="1"/>
        <v>0.69546910000000006</v>
      </c>
    </row>
    <row r="124" spans="1:26" x14ac:dyDescent="0.25">
      <c r="A124" s="4">
        <v>121</v>
      </c>
      <c r="B124" s="6">
        <v>2026</v>
      </c>
      <c r="C124" s="6">
        <v>4</v>
      </c>
      <c r="D124" s="6">
        <v>350.9</v>
      </c>
      <c r="E124" s="6">
        <v>8.2100000000000009</v>
      </c>
      <c r="F124" s="39">
        <v>5.9</v>
      </c>
      <c r="G124" s="5" t="s">
        <v>73</v>
      </c>
      <c r="H124" s="5" t="s">
        <v>69</v>
      </c>
      <c r="I124" s="8" t="s">
        <v>130</v>
      </c>
      <c r="J124" s="14">
        <v>5</v>
      </c>
      <c r="K124" s="12" t="s">
        <v>167</v>
      </c>
      <c r="L124" s="6">
        <v>1275.3599999999999</v>
      </c>
      <c r="M124" s="20">
        <v>13.305999999999999</v>
      </c>
      <c r="N124" s="21">
        <v>8.9930009999999996</v>
      </c>
      <c r="O124" s="7">
        <v>13.266999999999999</v>
      </c>
      <c r="P124" s="7"/>
      <c r="Q124" s="7">
        <v>7.0510000000000002</v>
      </c>
      <c r="R124" s="35">
        <v>2.0094999999999998E-2</v>
      </c>
      <c r="S124" s="7">
        <v>4.3130009999999999</v>
      </c>
      <c r="T124" s="21">
        <v>38.725999999999999</v>
      </c>
      <c r="U124" s="7">
        <v>53</v>
      </c>
      <c r="V124" s="7">
        <v>2.0358260000000001</v>
      </c>
      <c r="W124" s="7">
        <v>2.7862100000000001</v>
      </c>
      <c r="X124" s="7">
        <v>2.277174</v>
      </c>
      <c r="Y124" s="7">
        <v>-0.75038300000000002</v>
      </c>
      <c r="Z124" s="22">
        <f t="shared" si="1"/>
        <v>0.5788871000000001</v>
      </c>
    </row>
    <row r="125" spans="1:26" x14ac:dyDescent="0.25">
      <c r="A125" s="4">
        <v>122</v>
      </c>
      <c r="B125" s="6">
        <v>2026</v>
      </c>
      <c r="C125" s="6">
        <v>4</v>
      </c>
      <c r="D125" s="6">
        <v>350.9</v>
      </c>
      <c r="E125" s="6">
        <v>8.2100000000000009</v>
      </c>
      <c r="F125" s="39">
        <v>5.9</v>
      </c>
      <c r="G125" s="5" t="s">
        <v>73</v>
      </c>
      <c r="H125" s="5" t="s">
        <v>69</v>
      </c>
      <c r="I125" s="8" t="s">
        <v>134</v>
      </c>
      <c r="J125" s="14">
        <v>5</v>
      </c>
      <c r="K125" s="12" t="s">
        <v>167</v>
      </c>
      <c r="L125" s="6">
        <v>1375.91</v>
      </c>
      <c r="M125" s="20">
        <v>16.972000000000001</v>
      </c>
      <c r="N125" s="21">
        <v>11.4</v>
      </c>
      <c r="O125" s="7">
        <v>13.266999999999999</v>
      </c>
      <c r="P125" s="7"/>
      <c r="Q125" s="7">
        <v>8.2850000000000001</v>
      </c>
      <c r="R125" s="35">
        <v>2.3612000000000001E-2</v>
      </c>
      <c r="S125" s="7">
        <v>5.5720000000000001</v>
      </c>
      <c r="T125" s="21">
        <v>52.06</v>
      </c>
      <c r="U125" s="7">
        <v>43.5</v>
      </c>
      <c r="V125" s="7">
        <v>2.7367940000000002</v>
      </c>
      <c r="W125" s="7">
        <v>2.2867950000000001</v>
      </c>
      <c r="X125" s="7">
        <v>2.8352050000000002</v>
      </c>
      <c r="Y125" s="7">
        <v>0.44999899999999998</v>
      </c>
      <c r="Z125" s="22">
        <f t="shared" si="1"/>
        <v>0.68019850000000004</v>
      </c>
    </row>
    <row r="126" spans="1:26" x14ac:dyDescent="0.25">
      <c r="A126" s="4">
        <v>123</v>
      </c>
      <c r="B126" s="6">
        <v>2026</v>
      </c>
      <c r="C126" s="6">
        <v>4</v>
      </c>
      <c r="D126" s="6">
        <v>350.9</v>
      </c>
      <c r="E126" s="6">
        <v>8.2100000000000009</v>
      </c>
      <c r="F126" s="39">
        <v>5.9</v>
      </c>
      <c r="G126" s="5" t="s">
        <v>73</v>
      </c>
      <c r="H126" s="5" t="s">
        <v>30</v>
      </c>
      <c r="I126" s="5"/>
      <c r="J126" s="11">
        <v>5</v>
      </c>
      <c r="K126" s="12" t="s">
        <v>167</v>
      </c>
      <c r="L126" s="6">
        <v>886.49</v>
      </c>
      <c r="M126" s="20">
        <v>11.484999999999999</v>
      </c>
      <c r="N126" s="21">
        <v>7.598681</v>
      </c>
      <c r="O126" s="7">
        <v>13.266999999999999</v>
      </c>
      <c r="P126" s="7"/>
      <c r="Q126" s="7">
        <v>8.5719999999999992</v>
      </c>
      <c r="R126" s="35">
        <v>2.4427999999999998E-2</v>
      </c>
      <c r="S126" s="7">
        <v>3.886317</v>
      </c>
      <c r="T126" s="21">
        <v>29.96</v>
      </c>
      <c r="U126" s="7">
        <v>29.5</v>
      </c>
      <c r="V126" s="7">
        <v>1.574997</v>
      </c>
      <c r="W126" s="7">
        <v>1.5508150000000001</v>
      </c>
      <c r="X126" s="7">
        <v>2.311321</v>
      </c>
      <c r="Y126" s="7">
        <v>2.4181000000000001E-2</v>
      </c>
      <c r="Z126" s="22">
        <f t="shared" si="1"/>
        <v>0.70376119999999998</v>
      </c>
    </row>
    <row r="127" spans="1:26" x14ac:dyDescent="0.25">
      <c r="A127" s="4">
        <v>124</v>
      </c>
      <c r="B127" s="6">
        <v>2026</v>
      </c>
      <c r="C127" s="6">
        <v>4</v>
      </c>
      <c r="D127" s="6">
        <v>350.9</v>
      </c>
      <c r="E127" s="6">
        <v>8.2100000000000009</v>
      </c>
      <c r="F127" s="39">
        <v>5.9</v>
      </c>
      <c r="G127" s="5" t="s">
        <v>73</v>
      </c>
      <c r="H127" s="5" t="s">
        <v>32</v>
      </c>
      <c r="I127" s="5"/>
      <c r="J127" s="13">
        <v>5</v>
      </c>
      <c r="K127" s="12" t="s">
        <v>165</v>
      </c>
      <c r="L127" s="6">
        <v>2726.27</v>
      </c>
      <c r="M127" s="20">
        <v>47.334000000000003</v>
      </c>
      <c r="N127" s="21">
        <v>32.883996000000003</v>
      </c>
      <c r="O127" s="7">
        <v>13.266999999999999</v>
      </c>
      <c r="P127" s="7"/>
      <c r="Q127" s="7">
        <v>12.061999999999999</v>
      </c>
      <c r="R127" s="35">
        <v>3.4374000000000002E-2</v>
      </c>
      <c r="S127" s="7">
        <v>14.45</v>
      </c>
      <c r="T127" s="21">
        <v>84.84</v>
      </c>
      <c r="U127" s="7">
        <v>81.96</v>
      </c>
      <c r="V127" s="7">
        <v>4.4600390000000001</v>
      </c>
      <c r="W127" s="7">
        <v>4.3086370000000001</v>
      </c>
      <c r="X127" s="7">
        <v>9.9899629999999995</v>
      </c>
      <c r="Y127" s="7">
        <v>0</v>
      </c>
      <c r="Z127" s="22">
        <f t="shared" si="1"/>
        <v>0.99029020000000001</v>
      </c>
    </row>
    <row r="128" spans="1:26" x14ac:dyDescent="0.25">
      <c r="A128" s="4">
        <v>125</v>
      </c>
      <c r="B128" s="6">
        <v>2026</v>
      </c>
      <c r="C128" s="6">
        <v>4</v>
      </c>
      <c r="D128" s="6">
        <v>350.9</v>
      </c>
      <c r="E128" s="6">
        <v>8.2100000000000009</v>
      </c>
      <c r="F128" s="39">
        <v>5.9</v>
      </c>
      <c r="G128" s="5" t="s">
        <v>73</v>
      </c>
      <c r="H128" s="5" t="s">
        <v>34</v>
      </c>
      <c r="I128" s="5"/>
      <c r="J128" s="14">
        <v>5</v>
      </c>
      <c r="K128" s="12" t="s">
        <v>165</v>
      </c>
      <c r="L128" s="6">
        <v>1353.28</v>
      </c>
      <c r="M128" s="20">
        <v>24.548999999999999</v>
      </c>
      <c r="N128" s="21">
        <v>16.251999000000001</v>
      </c>
      <c r="O128" s="7">
        <v>13.266999999999999</v>
      </c>
      <c r="P128" s="7"/>
      <c r="Q128" s="7">
        <v>12.009</v>
      </c>
      <c r="R128" s="35">
        <v>3.4223999999999997E-2</v>
      </c>
      <c r="S128" s="7">
        <v>8.2970000000000006</v>
      </c>
      <c r="T128" s="21">
        <v>52.344999999999999</v>
      </c>
      <c r="U128" s="7">
        <v>62</v>
      </c>
      <c r="V128" s="7">
        <v>2.7517770000000001</v>
      </c>
      <c r="W128" s="7">
        <v>3.2593399999999999</v>
      </c>
      <c r="X128" s="7">
        <v>5.5452240000000002</v>
      </c>
      <c r="Y128" s="7">
        <v>-0.50756299999999999</v>
      </c>
      <c r="Z128" s="22">
        <f t="shared" si="1"/>
        <v>0.98593890000000017</v>
      </c>
    </row>
    <row r="129" spans="1:26" x14ac:dyDescent="0.25">
      <c r="A129" s="4">
        <v>126</v>
      </c>
      <c r="B129" s="6">
        <v>2026</v>
      </c>
      <c r="C129" s="6">
        <v>4</v>
      </c>
      <c r="D129" s="6">
        <v>350.9</v>
      </c>
      <c r="E129" s="6">
        <v>8.2100000000000009</v>
      </c>
      <c r="F129" s="39">
        <v>5.9</v>
      </c>
      <c r="G129" s="5" t="s">
        <v>75</v>
      </c>
      <c r="H129" s="5" t="s">
        <v>21</v>
      </c>
      <c r="I129" s="5"/>
      <c r="J129" s="14">
        <v>5</v>
      </c>
      <c r="K129" s="12" t="s">
        <v>165</v>
      </c>
      <c r="L129" s="6">
        <v>2203.4699999999998</v>
      </c>
      <c r="M129" s="20">
        <v>43.027000000000001</v>
      </c>
      <c r="N129" s="21">
        <v>29.004003999999998</v>
      </c>
      <c r="O129" s="7">
        <v>13.266999999999999</v>
      </c>
      <c r="P129" s="7"/>
      <c r="Q129" s="7">
        <v>13.162999999999998</v>
      </c>
      <c r="R129" s="35">
        <v>3.7511999999999997E-2</v>
      </c>
      <c r="S129" s="7">
        <v>14.022995999999999</v>
      </c>
      <c r="T129" s="21">
        <v>91.01</v>
      </c>
      <c r="U129" s="7">
        <v>93.75</v>
      </c>
      <c r="V129" s="7">
        <v>4.7843960000000001</v>
      </c>
      <c r="W129" s="7">
        <v>4.9284379999999999</v>
      </c>
      <c r="X129" s="7">
        <v>9.2386040000000005</v>
      </c>
      <c r="Y129" s="7">
        <v>-0.14404600000000001</v>
      </c>
      <c r="Z129" s="22">
        <f t="shared" si="1"/>
        <v>1.0806823000000001</v>
      </c>
    </row>
    <row r="130" spans="1:26" x14ac:dyDescent="0.25">
      <c r="A130" s="4">
        <v>127</v>
      </c>
      <c r="B130" s="6">
        <v>2026</v>
      </c>
      <c r="C130" s="6">
        <v>4</v>
      </c>
      <c r="D130" s="6">
        <v>350.9</v>
      </c>
      <c r="E130" s="6">
        <v>8.2100000000000009</v>
      </c>
      <c r="F130" s="39">
        <v>5.9</v>
      </c>
      <c r="G130" s="5" t="s">
        <v>75</v>
      </c>
      <c r="H130" s="5" t="s">
        <v>71</v>
      </c>
      <c r="I130" s="5"/>
      <c r="J130" s="14">
        <v>5</v>
      </c>
      <c r="K130" s="12" t="s">
        <v>165</v>
      </c>
      <c r="L130" s="6">
        <v>1365.36</v>
      </c>
      <c r="M130" s="20">
        <v>25.763999999999999</v>
      </c>
      <c r="N130" s="21">
        <v>16.949995999999999</v>
      </c>
      <c r="O130" s="7">
        <v>13.266999999999999</v>
      </c>
      <c r="P130" s="7"/>
      <c r="Q130" s="7">
        <v>12.414</v>
      </c>
      <c r="R130" s="35">
        <v>3.5378E-2</v>
      </c>
      <c r="S130" s="7">
        <v>8.8140009999999993</v>
      </c>
      <c r="T130" s="21">
        <v>55.39</v>
      </c>
      <c r="U130" s="7">
        <v>53</v>
      </c>
      <c r="V130" s="7">
        <v>2.9118520000000001</v>
      </c>
      <c r="W130" s="7">
        <v>2.7862100000000001</v>
      </c>
      <c r="X130" s="7">
        <v>5.9021480000000004</v>
      </c>
      <c r="Y130" s="7">
        <v>0.125643</v>
      </c>
      <c r="Z130" s="22">
        <f t="shared" si="1"/>
        <v>1.0191894000000001</v>
      </c>
    </row>
    <row r="131" spans="1:26" x14ac:dyDescent="0.25">
      <c r="A131" s="4">
        <v>128</v>
      </c>
      <c r="B131" s="6">
        <v>2026</v>
      </c>
      <c r="C131" s="6">
        <v>4</v>
      </c>
      <c r="D131" s="6">
        <v>350.9</v>
      </c>
      <c r="E131" s="6">
        <v>8.2100000000000009</v>
      </c>
      <c r="F131" s="39">
        <v>5.9</v>
      </c>
      <c r="G131" s="5" t="s">
        <v>75</v>
      </c>
      <c r="H131" s="5" t="s">
        <v>67</v>
      </c>
      <c r="I131" s="5"/>
      <c r="J131" s="14">
        <v>5</v>
      </c>
      <c r="K131" s="12" t="s">
        <v>165</v>
      </c>
      <c r="L131" s="6">
        <v>1370.04</v>
      </c>
      <c r="M131" s="20">
        <v>22.15</v>
      </c>
      <c r="N131" s="21">
        <v>15.000000999999999</v>
      </c>
      <c r="O131" s="7">
        <v>13.266999999999999</v>
      </c>
      <c r="P131" s="7"/>
      <c r="Q131" s="7">
        <v>10.949</v>
      </c>
      <c r="R131" s="35">
        <v>3.1201E-2</v>
      </c>
      <c r="S131" s="7">
        <v>7.1500009999999996</v>
      </c>
      <c r="T131" s="21">
        <v>31.41</v>
      </c>
      <c r="U131" s="7">
        <v>34.091200000000001</v>
      </c>
      <c r="V131" s="7">
        <v>1.651224</v>
      </c>
      <c r="W131" s="7">
        <v>1.7921739999999999</v>
      </c>
      <c r="X131" s="7">
        <v>5.4987750000000002</v>
      </c>
      <c r="Y131" s="7">
        <v>-0.14094899999999999</v>
      </c>
      <c r="Z131" s="22">
        <f t="shared" si="1"/>
        <v>0.89891290000000013</v>
      </c>
    </row>
    <row r="132" spans="1:26" x14ac:dyDescent="0.25">
      <c r="A132" s="4">
        <v>129</v>
      </c>
      <c r="B132" s="6">
        <v>2026</v>
      </c>
      <c r="C132" s="6">
        <v>4</v>
      </c>
      <c r="D132" s="6">
        <v>350.9</v>
      </c>
      <c r="E132" s="6">
        <v>8.2100000000000009</v>
      </c>
      <c r="F132" s="39">
        <v>5.9</v>
      </c>
      <c r="G132" s="5" t="s">
        <v>75</v>
      </c>
      <c r="H132" s="5" t="s">
        <v>40</v>
      </c>
      <c r="I132" s="5"/>
      <c r="J132" s="14">
        <v>5</v>
      </c>
      <c r="K132" s="12" t="s">
        <v>165</v>
      </c>
      <c r="L132" s="6">
        <v>2671.1</v>
      </c>
      <c r="M132" s="20">
        <v>41.584000000000003</v>
      </c>
      <c r="N132" s="21">
        <v>26.416990999999999</v>
      </c>
      <c r="O132" s="7">
        <v>13.266999999999999</v>
      </c>
      <c r="P132" s="7"/>
      <c r="Q132" s="7">
        <v>9.8899999999999988</v>
      </c>
      <c r="R132" s="35">
        <v>2.8184000000000001E-2</v>
      </c>
      <c r="S132" s="7">
        <v>15.166993</v>
      </c>
      <c r="T132" s="21">
        <v>114.34</v>
      </c>
      <c r="U132" s="7">
        <v>82.174000000000007</v>
      </c>
      <c r="V132" s="7">
        <v>6.0108540000000001</v>
      </c>
      <c r="W132" s="7">
        <v>4.3198869999999996</v>
      </c>
      <c r="X132" s="7">
        <v>9.1561470000000007</v>
      </c>
      <c r="Y132" s="7">
        <v>1.69096</v>
      </c>
      <c r="Z132" s="22">
        <f t="shared" ref="Z132:Z195" si="2">Q132*E132/100</f>
        <v>0.81196899999999994</v>
      </c>
    </row>
    <row r="133" spans="1:26" x14ac:dyDescent="0.25">
      <c r="A133" s="4">
        <v>130</v>
      </c>
      <c r="B133" s="6">
        <v>2026</v>
      </c>
      <c r="C133" s="6">
        <v>4</v>
      </c>
      <c r="D133" s="6">
        <v>350.9</v>
      </c>
      <c r="E133" s="6">
        <v>8.2100000000000009</v>
      </c>
      <c r="F133" s="39">
        <v>5.9</v>
      </c>
      <c r="G133" s="5" t="s">
        <v>75</v>
      </c>
      <c r="H133" s="5" t="s">
        <v>68</v>
      </c>
      <c r="I133" s="5"/>
      <c r="J133" s="14">
        <v>5</v>
      </c>
      <c r="K133" s="12" t="s">
        <v>167</v>
      </c>
      <c r="L133" s="6">
        <v>723.92</v>
      </c>
      <c r="M133" s="20">
        <v>12.234999999999999</v>
      </c>
      <c r="N133" s="21">
        <v>8.8539999999999992</v>
      </c>
      <c r="O133" s="7">
        <v>13.266999999999999</v>
      </c>
      <c r="P133" s="7"/>
      <c r="Q133" s="7">
        <v>12.231</v>
      </c>
      <c r="R133" s="35">
        <v>3.4854999999999997E-2</v>
      </c>
      <c r="S133" s="7">
        <v>3.3809990000000001</v>
      </c>
      <c r="T133" s="21">
        <v>19.096</v>
      </c>
      <c r="U133" s="7">
        <v>20</v>
      </c>
      <c r="V133" s="7">
        <v>1.0038769999999999</v>
      </c>
      <c r="W133" s="7">
        <v>1.0513999999999999</v>
      </c>
      <c r="X133" s="7">
        <v>2.3771239999999998</v>
      </c>
      <c r="Y133" s="7">
        <v>-4.7523999999999997E-2</v>
      </c>
      <c r="Z133" s="22">
        <f t="shared" si="2"/>
        <v>1.0041651</v>
      </c>
    </row>
    <row r="134" spans="1:26" x14ac:dyDescent="0.25">
      <c r="A134" s="4">
        <v>131</v>
      </c>
      <c r="B134" s="6">
        <v>2026</v>
      </c>
      <c r="C134" s="6">
        <v>4</v>
      </c>
      <c r="D134" s="6">
        <v>350.9</v>
      </c>
      <c r="E134" s="6">
        <v>8.2100000000000009</v>
      </c>
      <c r="F134" s="39">
        <v>5.9</v>
      </c>
      <c r="G134" s="5" t="s">
        <v>75</v>
      </c>
      <c r="H134" s="5" t="s">
        <v>41</v>
      </c>
      <c r="I134" s="5"/>
      <c r="J134" s="14">
        <v>5</v>
      </c>
      <c r="K134" s="12" t="s">
        <v>167</v>
      </c>
      <c r="L134" s="6">
        <v>746.58</v>
      </c>
      <c r="M134" s="20">
        <v>12.537000000000001</v>
      </c>
      <c r="N134" s="21">
        <v>8.6810030000000005</v>
      </c>
      <c r="O134" s="7">
        <v>13.266999999999999</v>
      </c>
      <c r="P134" s="7"/>
      <c r="Q134" s="7">
        <v>11.628</v>
      </c>
      <c r="R134" s="35">
        <v>3.3137E-2</v>
      </c>
      <c r="S134" s="7">
        <v>3.855998</v>
      </c>
      <c r="T134" s="21">
        <v>33.188000000000002</v>
      </c>
      <c r="U134" s="7">
        <v>35.466999999999999</v>
      </c>
      <c r="V134" s="7">
        <v>1.744693</v>
      </c>
      <c r="W134" s="7">
        <v>1.8645</v>
      </c>
      <c r="X134" s="7">
        <v>2.111307</v>
      </c>
      <c r="Y134" s="7">
        <v>-0.119809</v>
      </c>
      <c r="Z134" s="22">
        <f t="shared" si="2"/>
        <v>0.95465880000000014</v>
      </c>
    </row>
    <row r="135" spans="1:26" x14ac:dyDescent="0.25">
      <c r="A135" s="4">
        <v>132</v>
      </c>
      <c r="B135" s="6">
        <v>2026</v>
      </c>
      <c r="C135" s="6">
        <v>4</v>
      </c>
      <c r="D135" s="6">
        <v>350.9</v>
      </c>
      <c r="E135" s="6">
        <v>8.2100000000000009</v>
      </c>
      <c r="F135" s="39">
        <v>5.9</v>
      </c>
      <c r="G135" s="5" t="s">
        <v>75</v>
      </c>
      <c r="H135" s="5" t="s">
        <v>42</v>
      </c>
      <c r="I135" s="5"/>
      <c r="J135" s="14">
        <v>5</v>
      </c>
      <c r="K135" s="12" t="s">
        <v>165</v>
      </c>
      <c r="L135" s="6">
        <v>1344.97</v>
      </c>
      <c r="M135" s="20">
        <v>22.983000000000001</v>
      </c>
      <c r="N135" s="21">
        <v>15.791992</v>
      </c>
      <c r="O135" s="7">
        <v>13.266999999999999</v>
      </c>
      <c r="P135" s="7"/>
      <c r="Q135" s="7">
        <v>11.742000000000001</v>
      </c>
      <c r="R135" s="35">
        <v>3.3460999999999998E-2</v>
      </c>
      <c r="S135" s="7">
        <v>7.1909999999999998</v>
      </c>
      <c r="T135" s="21">
        <v>48.19</v>
      </c>
      <c r="U135" s="7">
        <v>40.360999999999997</v>
      </c>
      <c r="V135" s="7">
        <v>2.5333480000000002</v>
      </c>
      <c r="W135" s="7">
        <v>2.1217779999999999</v>
      </c>
      <c r="X135" s="7">
        <v>4.6576529999999998</v>
      </c>
      <c r="Y135" s="7">
        <v>0.41156999999999999</v>
      </c>
      <c r="Z135" s="22">
        <f t="shared" si="2"/>
        <v>0.96401820000000016</v>
      </c>
    </row>
    <row r="136" spans="1:26" x14ac:dyDescent="0.25">
      <c r="A136" s="4">
        <v>133</v>
      </c>
      <c r="B136" s="6">
        <v>2026</v>
      </c>
      <c r="C136" s="6">
        <v>4</v>
      </c>
      <c r="D136" s="6">
        <v>350.9</v>
      </c>
      <c r="E136" s="6">
        <v>8.2100000000000009</v>
      </c>
      <c r="F136" s="39">
        <v>5.9</v>
      </c>
      <c r="G136" s="5" t="s">
        <v>75</v>
      </c>
      <c r="H136" s="5" t="s">
        <v>22</v>
      </c>
      <c r="I136" s="8" t="s">
        <v>135</v>
      </c>
      <c r="J136" s="14">
        <v>5</v>
      </c>
      <c r="K136" s="12" t="s">
        <v>165</v>
      </c>
      <c r="L136" s="6">
        <v>1366.94</v>
      </c>
      <c r="M136" s="20">
        <v>25.030999999999999</v>
      </c>
      <c r="N136" s="21">
        <v>17.248004000000002</v>
      </c>
      <c r="O136" s="7">
        <v>13.266999999999999</v>
      </c>
      <c r="P136" s="7"/>
      <c r="Q136" s="7">
        <v>12.618</v>
      </c>
      <c r="R136" s="35">
        <v>3.5958999999999998E-2</v>
      </c>
      <c r="S136" s="7">
        <v>7.7830009999999996</v>
      </c>
      <c r="T136" s="21">
        <v>37.020000000000003</v>
      </c>
      <c r="U136" s="7">
        <v>42</v>
      </c>
      <c r="V136" s="7">
        <v>1.9461409999999999</v>
      </c>
      <c r="W136" s="7">
        <v>2.2079399999999998</v>
      </c>
      <c r="X136" s="7">
        <v>5.8368599999999997</v>
      </c>
      <c r="Y136" s="7">
        <v>-0.26179799999999998</v>
      </c>
      <c r="Z136" s="22">
        <f t="shared" si="2"/>
        <v>1.0359378000000001</v>
      </c>
    </row>
    <row r="137" spans="1:26" x14ac:dyDescent="0.25">
      <c r="A137" s="4">
        <v>134</v>
      </c>
      <c r="B137" s="6">
        <v>2026</v>
      </c>
      <c r="C137" s="6">
        <v>4</v>
      </c>
      <c r="D137" s="6">
        <v>350.9</v>
      </c>
      <c r="E137" s="6">
        <v>8.2100000000000009</v>
      </c>
      <c r="F137" s="39">
        <v>5.9</v>
      </c>
      <c r="G137" s="5" t="s">
        <v>75</v>
      </c>
      <c r="H137" s="5" t="s">
        <v>22</v>
      </c>
      <c r="I137" s="8" t="s">
        <v>136</v>
      </c>
      <c r="J137" s="14">
        <v>5</v>
      </c>
      <c r="K137" s="12" t="s">
        <v>165</v>
      </c>
      <c r="L137" s="6">
        <v>2185.27</v>
      </c>
      <c r="M137" s="20">
        <v>38.851999999999997</v>
      </c>
      <c r="N137" s="21">
        <v>25.238992</v>
      </c>
      <c r="O137" s="7">
        <v>13.266999999999999</v>
      </c>
      <c r="P137" s="7"/>
      <c r="Q137" s="7">
        <v>11.549999999999999</v>
      </c>
      <c r="R137" s="35">
        <v>3.2913999999999999E-2</v>
      </c>
      <c r="S137" s="7">
        <v>13.612995</v>
      </c>
      <c r="T137" s="21">
        <v>75.63</v>
      </c>
      <c r="U137" s="7">
        <v>63.773000000000003</v>
      </c>
      <c r="V137" s="7">
        <v>3.9758689999999999</v>
      </c>
      <c r="W137" s="7">
        <v>3.3525469999999999</v>
      </c>
      <c r="X137" s="7">
        <v>9.6371330000000004</v>
      </c>
      <c r="Y137" s="7">
        <v>0.62331700000000001</v>
      </c>
      <c r="Z137" s="22">
        <f t="shared" si="2"/>
        <v>0.94825500000000007</v>
      </c>
    </row>
    <row r="138" spans="1:26" x14ac:dyDescent="0.25">
      <c r="A138" s="4">
        <v>135</v>
      </c>
      <c r="B138" s="6">
        <v>2026</v>
      </c>
      <c r="C138" s="6">
        <v>4</v>
      </c>
      <c r="D138" s="6">
        <v>350.9</v>
      </c>
      <c r="E138" s="6">
        <v>8.2100000000000009</v>
      </c>
      <c r="F138" s="39">
        <v>5.9</v>
      </c>
      <c r="G138" s="5" t="s">
        <v>75</v>
      </c>
      <c r="H138" s="5" t="s">
        <v>43</v>
      </c>
      <c r="I138" s="5"/>
      <c r="J138" s="14">
        <v>5</v>
      </c>
      <c r="K138" s="12" t="s">
        <v>165</v>
      </c>
      <c r="L138" s="6">
        <v>2193.58</v>
      </c>
      <c r="M138" s="20">
        <v>38.805</v>
      </c>
      <c r="N138" s="21">
        <v>26.042998999999998</v>
      </c>
      <c r="O138" s="7">
        <v>13.266999999999999</v>
      </c>
      <c r="P138" s="7"/>
      <c r="Q138" s="7">
        <v>11.872</v>
      </c>
      <c r="R138" s="35">
        <v>3.3834000000000003E-2</v>
      </c>
      <c r="S138" s="7">
        <v>12.762002000000001</v>
      </c>
      <c r="T138" s="21">
        <v>73.12</v>
      </c>
      <c r="U138" s="7">
        <v>87.9</v>
      </c>
      <c r="V138" s="7">
        <v>3.8439179999999999</v>
      </c>
      <c r="W138" s="7">
        <v>4.6209030000000002</v>
      </c>
      <c r="X138" s="7">
        <v>8.9180820000000001</v>
      </c>
      <c r="Y138" s="7">
        <v>-0.77698299999999998</v>
      </c>
      <c r="Z138" s="22">
        <f t="shared" si="2"/>
        <v>0.97469120000000009</v>
      </c>
    </row>
    <row r="139" spans="1:26" x14ac:dyDescent="0.25">
      <c r="A139" s="4">
        <v>136</v>
      </c>
      <c r="B139" s="6">
        <v>2026</v>
      </c>
      <c r="C139" s="6">
        <v>4</v>
      </c>
      <c r="D139" s="6">
        <v>350.9</v>
      </c>
      <c r="E139" s="6">
        <v>8.2100000000000009</v>
      </c>
      <c r="F139" s="39">
        <v>5.9</v>
      </c>
      <c r="G139" s="5" t="s">
        <v>75</v>
      </c>
      <c r="H139" s="5" t="s">
        <v>24</v>
      </c>
      <c r="I139" s="5"/>
      <c r="J139" s="14">
        <v>5</v>
      </c>
      <c r="K139" s="12" t="s">
        <v>167</v>
      </c>
      <c r="L139" s="6">
        <v>745.47</v>
      </c>
      <c r="M139" s="20">
        <v>10.032999999999999</v>
      </c>
      <c r="N139" s="21">
        <v>6.9659950000000004</v>
      </c>
      <c r="O139" s="7">
        <v>13.266999999999999</v>
      </c>
      <c r="P139" s="7"/>
      <c r="Q139" s="7">
        <v>9.3439999999999994</v>
      </c>
      <c r="R139" s="35">
        <v>2.6630000000000001E-2</v>
      </c>
      <c r="S139" s="7">
        <v>3.0670000000000002</v>
      </c>
      <c r="T139" s="21">
        <v>27.018000000000001</v>
      </c>
      <c r="U139" s="7">
        <v>29.702999999999999</v>
      </c>
      <c r="V139" s="7">
        <v>1.420336</v>
      </c>
      <c r="W139" s="7">
        <v>1.5614870000000001</v>
      </c>
      <c r="X139" s="7">
        <v>1.6466639999999999</v>
      </c>
      <c r="Y139" s="7">
        <v>-0.141151</v>
      </c>
      <c r="Z139" s="22">
        <f t="shared" si="2"/>
        <v>0.7671424</v>
      </c>
    </row>
    <row r="140" spans="1:26" x14ac:dyDescent="0.25">
      <c r="A140" s="4">
        <v>137</v>
      </c>
      <c r="B140" s="6">
        <v>2026</v>
      </c>
      <c r="C140" s="6">
        <v>4</v>
      </c>
      <c r="D140" s="6">
        <v>350.9</v>
      </c>
      <c r="E140" s="6">
        <v>8.2100000000000009</v>
      </c>
      <c r="F140" s="39">
        <v>5.9</v>
      </c>
      <c r="G140" s="5" t="s">
        <v>75</v>
      </c>
      <c r="H140" s="5" t="s">
        <v>25</v>
      </c>
      <c r="I140" s="5"/>
      <c r="J140" s="14">
        <v>5</v>
      </c>
      <c r="K140" s="12" t="s">
        <v>165</v>
      </c>
      <c r="L140" s="6">
        <v>1353.58</v>
      </c>
      <c r="M140" s="20">
        <v>25.561</v>
      </c>
      <c r="N140" s="21">
        <v>17.193999999999999</v>
      </c>
      <c r="O140" s="7">
        <v>13.266999999999999</v>
      </c>
      <c r="P140" s="7"/>
      <c r="Q140" s="7">
        <v>12.702999999999999</v>
      </c>
      <c r="R140" s="35">
        <v>3.6200000000000003E-2</v>
      </c>
      <c r="S140" s="7">
        <v>8.3669949999999993</v>
      </c>
      <c r="T140" s="21">
        <v>57.32</v>
      </c>
      <c r="U140" s="7">
        <v>51.232999999999997</v>
      </c>
      <c r="V140" s="7">
        <v>3.013312</v>
      </c>
      <c r="W140" s="7">
        <v>2.6933189999999998</v>
      </c>
      <c r="X140" s="7">
        <v>5.3536890000000001</v>
      </c>
      <c r="Y140" s="7">
        <v>0.31998799999999999</v>
      </c>
      <c r="Z140" s="22">
        <f t="shared" si="2"/>
        <v>1.0429163000000001</v>
      </c>
    </row>
    <row r="141" spans="1:26" x14ac:dyDescent="0.25">
      <c r="A141" s="4">
        <v>138</v>
      </c>
      <c r="B141" s="6">
        <v>2026</v>
      </c>
      <c r="C141" s="6">
        <v>4</v>
      </c>
      <c r="D141" s="6">
        <v>350.9</v>
      </c>
      <c r="E141" s="6">
        <v>8.2100000000000009</v>
      </c>
      <c r="F141" s="39">
        <v>5.9</v>
      </c>
      <c r="G141" s="5" t="s">
        <v>75</v>
      </c>
      <c r="H141" s="5" t="s">
        <v>26</v>
      </c>
      <c r="I141" s="5"/>
      <c r="J141" s="14">
        <v>5</v>
      </c>
      <c r="K141" s="12" t="s">
        <v>165</v>
      </c>
      <c r="L141" s="6">
        <v>2741.94</v>
      </c>
      <c r="M141" s="20">
        <v>48.462000000000003</v>
      </c>
      <c r="N141" s="21">
        <v>32.733991000000003</v>
      </c>
      <c r="O141" s="7">
        <v>13.266999999999999</v>
      </c>
      <c r="P141" s="7"/>
      <c r="Q141" s="7">
        <v>11.938000000000001</v>
      </c>
      <c r="R141" s="35">
        <v>3.4021999999999997E-2</v>
      </c>
      <c r="S141" s="7">
        <v>15.727999000000001</v>
      </c>
      <c r="T141" s="21">
        <v>102.55</v>
      </c>
      <c r="U141" s="7">
        <v>79.873999999999995</v>
      </c>
      <c r="V141" s="7">
        <v>5.3910539999999996</v>
      </c>
      <c r="W141" s="7">
        <v>4.198976</v>
      </c>
      <c r="X141" s="7">
        <v>10.336948</v>
      </c>
      <c r="Y141" s="7">
        <v>1.1920770000000001</v>
      </c>
      <c r="Z141" s="22">
        <f t="shared" si="2"/>
        <v>0.98010980000000014</v>
      </c>
    </row>
    <row r="142" spans="1:26" x14ac:dyDescent="0.25">
      <c r="A142" s="4">
        <v>139</v>
      </c>
      <c r="B142" s="6">
        <v>2026</v>
      </c>
      <c r="C142" s="6">
        <v>4</v>
      </c>
      <c r="D142" s="6">
        <v>350.9</v>
      </c>
      <c r="E142" s="6">
        <v>8.2100000000000009</v>
      </c>
      <c r="F142" s="39">
        <v>5.9</v>
      </c>
      <c r="G142" s="5" t="s">
        <v>75</v>
      </c>
      <c r="H142" s="5" t="s">
        <v>27</v>
      </c>
      <c r="I142" s="5"/>
      <c r="J142" s="14">
        <v>5</v>
      </c>
      <c r="K142" s="12" t="s">
        <v>167</v>
      </c>
      <c r="L142" s="6">
        <v>711.18</v>
      </c>
      <c r="M142" s="20">
        <v>10.768000000000001</v>
      </c>
      <c r="N142" s="21">
        <v>6.819998</v>
      </c>
      <c r="O142" s="7">
        <v>13.266999999999999</v>
      </c>
      <c r="P142" s="7"/>
      <c r="Q142" s="7">
        <v>9.59</v>
      </c>
      <c r="R142" s="35">
        <v>2.7328999999999999E-2</v>
      </c>
      <c r="S142" s="7">
        <v>3.948</v>
      </c>
      <c r="T142" s="21">
        <v>38.768999999999998</v>
      </c>
      <c r="U142" s="7">
        <v>27.446000000000002</v>
      </c>
      <c r="V142" s="7">
        <v>2.0380859999999998</v>
      </c>
      <c r="W142" s="7">
        <v>1.442836</v>
      </c>
      <c r="X142" s="7">
        <v>1.9099139999999999</v>
      </c>
      <c r="Y142" s="7">
        <v>0.59524999999999995</v>
      </c>
      <c r="Z142" s="22">
        <f t="shared" si="2"/>
        <v>0.78733900000000001</v>
      </c>
    </row>
    <row r="143" spans="1:26" x14ac:dyDescent="0.25">
      <c r="A143" s="4">
        <v>140</v>
      </c>
      <c r="B143" s="6">
        <v>2026</v>
      </c>
      <c r="C143" s="6">
        <v>4</v>
      </c>
      <c r="D143" s="6">
        <v>350.9</v>
      </c>
      <c r="E143" s="6">
        <v>8.2100000000000009</v>
      </c>
      <c r="F143" s="39">
        <v>5.9</v>
      </c>
      <c r="G143" s="5" t="s">
        <v>76</v>
      </c>
      <c r="H143" s="5" t="s">
        <v>21</v>
      </c>
      <c r="I143" s="5" t="s">
        <v>122</v>
      </c>
      <c r="J143" s="14">
        <v>5</v>
      </c>
      <c r="K143" s="12" t="s">
        <v>167</v>
      </c>
      <c r="L143" s="6">
        <v>1367.27</v>
      </c>
      <c r="M143" s="20">
        <v>17.545999999999999</v>
      </c>
      <c r="N143" s="21">
        <v>11.648002999999999</v>
      </c>
      <c r="O143" s="7">
        <v>13.266999999999999</v>
      </c>
      <c r="P143" s="7"/>
      <c r="Q143" s="7">
        <v>8.5190000000000001</v>
      </c>
      <c r="R143" s="35">
        <v>2.4278000000000001E-2</v>
      </c>
      <c r="S143" s="7">
        <v>5.8980009999999998</v>
      </c>
      <c r="T143" s="21">
        <v>42.244</v>
      </c>
      <c r="U143" s="7">
        <v>30</v>
      </c>
      <c r="V143" s="7">
        <v>2.2207669999999999</v>
      </c>
      <c r="W143" s="7">
        <v>1.5770999999999999</v>
      </c>
      <c r="X143" s="7">
        <v>3.6772339999999999</v>
      </c>
      <c r="Y143" s="7">
        <v>0.64366800000000002</v>
      </c>
      <c r="Z143" s="22">
        <f t="shared" si="2"/>
        <v>0.69940990000000014</v>
      </c>
    </row>
    <row r="144" spans="1:26" x14ac:dyDescent="0.25">
      <c r="A144" s="4">
        <v>141</v>
      </c>
      <c r="B144" s="6">
        <v>2026</v>
      </c>
      <c r="C144" s="6">
        <v>4</v>
      </c>
      <c r="D144" s="6">
        <v>350.9</v>
      </c>
      <c r="E144" s="6">
        <v>8.2100000000000009</v>
      </c>
      <c r="F144" s="39">
        <v>5.9</v>
      </c>
      <c r="G144" s="5" t="s">
        <v>76</v>
      </c>
      <c r="H144" s="5" t="s">
        <v>21</v>
      </c>
      <c r="I144" s="8" t="s">
        <v>117</v>
      </c>
      <c r="J144" s="14">
        <v>5</v>
      </c>
      <c r="K144" s="12" t="s">
        <v>167</v>
      </c>
      <c r="L144" s="6">
        <v>726.63</v>
      </c>
      <c r="M144" s="20">
        <v>8.9760000000000009</v>
      </c>
      <c r="N144" s="21">
        <v>6.1450009999999997</v>
      </c>
      <c r="O144" s="7">
        <v>13.266999999999999</v>
      </c>
      <c r="P144" s="7"/>
      <c r="Q144" s="7">
        <v>8.456999999999999</v>
      </c>
      <c r="R144" s="35">
        <v>2.41E-2</v>
      </c>
      <c r="S144" s="7">
        <v>2.831</v>
      </c>
      <c r="T144" s="21">
        <v>32.036999999999999</v>
      </c>
      <c r="U144" s="7">
        <v>25.76</v>
      </c>
      <c r="V144" s="7">
        <v>1.684185</v>
      </c>
      <c r="W144" s="7">
        <v>1.354203</v>
      </c>
      <c r="X144" s="7">
        <v>1.1468149999999999</v>
      </c>
      <c r="Y144" s="7">
        <v>0.329982</v>
      </c>
      <c r="Z144" s="22">
        <f t="shared" si="2"/>
        <v>0.69431969999999987</v>
      </c>
    </row>
    <row r="145" spans="1:26" x14ac:dyDescent="0.25">
      <c r="A145" s="4">
        <v>142</v>
      </c>
      <c r="B145" s="6">
        <v>2026</v>
      </c>
      <c r="C145" s="6">
        <v>4</v>
      </c>
      <c r="D145" s="6">
        <v>350.9</v>
      </c>
      <c r="E145" s="6">
        <v>8.2100000000000009</v>
      </c>
      <c r="F145" s="39">
        <v>5.9</v>
      </c>
      <c r="G145" s="5" t="s">
        <v>76</v>
      </c>
      <c r="H145" s="5" t="s">
        <v>21</v>
      </c>
      <c r="I145" s="5" t="s">
        <v>118</v>
      </c>
      <c r="J145" s="14">
        <v>5</v>
      </c>
      <c r="K145" s="12" t="s">
        <v>167</v>
      </c>
      <c r="L145" s="6">
        <v>1388.81</v>
      </c>
      <c r="M145" s="20">
        <v>16.045000000000002</v>
      </c>
      <c r="N145" s="21">
        <v>11.697998999999999</v>
      </c>
      <c r="O145" s="7">
        <v>13.266999999999999</v>
      </c>
      <c r="P145" s="7"/>
      <c r="Q145" s="7">
        <v>8.423</v>
      </c>
      <c r="R145" s="35">
        <v>2.4004000000000001E-2</v>
      </c>
      <c r="S145" s="7">
        <v>4.3469980000000001</v>
      </c>
      <c r="T145" s="21">
        <v>33.72</v>
      </c>
      <c r="U145" s="7">
        <v>26</v>
      </c>
      <c r="V145" s="7">
        <v>1.7726599999999999</v>
      </c>
      <c r="W145" s="7">
        <v>1.3668199999999999</v>
      </c>
      <c r="X145" s="7">
        <v>2.5743390000000002</v>
      </c>
      <c r="Y145" s="7">
        <v>0.40583799999999998</v>
      </c>
      <c r="Z145" s="22">
        <f t="shared" si="2"/>
        <v>0.6915283000000001</v>
      </c>
    </row>
    <row r="146" spans="1:26" x14ac:dyDescent="0.25">
      <c r="A146" s="4">
        <v>143</v>
      </c>
      <c r="B146" s="6">
        <v>2026</v>
      </c>
      <c r="C146" s="6">
        <v>4</v>
      </c>
      <c r="D146" s="6">
        <v>350.9</v>
      </c>
      <c r="E146" s="6">
        <v>8.2100000000000009</v>
      </c>
      <c r="F146" s="39">
        <v>5.9</v>
      </c>
      <c r="G146" s="5" t="s">
        <v>76</v>
      </c>
      <c r="H146" s="5" t="s">
        <v>21</v>
      </c>
      <c r="I146" s="5" t="s">
        <v>119</v>
      </c>
      <c r="J146" s="14">
        <v>5</v>
      </c>
      <c r="K146" s="12" t="s">
        <v>167</v>
      </c>
      <c r="L146" s="6">
        <v>723.81</v>
      </c>
      <c r="M146" s="20">
        <v>10.196</v>
      </c>
      <c r="N146" s="21">
        <v>7.0199990000000003</v>
      </c>
      <c r="O146" s="7">
        <v>13.266999999999999</v>
      </c>
      <c r="P146" s="7"/>
      <c r="Q146" s="7">
        <v>9.6989999999999998</v>
      </c>
      <c r="R146" s="35">
        <v>2.7639E-2</v>
      </c>
      <c r="S146" s="7">
        <v>3.1760009999999999</v>
      </c>
      <c r="T146" s="21">
        <v>17.609000000000002</v>
      </c>
      <c r="U146" s="7">
        <v>24</v>
      </c>
      <c r="V146" s="7">
        <v>0.925705</v>
      </c>
      <c r="W146" s="7">
        <v>1.2616799999999999</v>
      </c>
      <c r="X146" s="7">
        <v>2.2502960000000001</v>
      </c>
      <c r="Y146" s="7">
        <v>-0.33597399999999999</v>
      </c>
      <c r="Z146" s="22">
        <f t="shared" si="2"/>
        <v>0.79628790000000005</v>
      </c>
    </row>
    <row r="147" spans="1:26" x14ac:dyDescent="0.25">
      <c r="A147" s="4">
        <v>144</v>
      </c>
      <c r="B147" s="6">
        <v>2026</v>
      </c>
      <c r="C147" s="6">
        <v>4</v>
      </c>
      <c r="D147" s="6">
        <v>350.9</v>
      </c>
      <c r="E147" s="6">
        <v>8.2100000000000009</v>
      </c>
      <c r="F147" s="39">
        <v>5.9</v>
      </c>
      <c r="G147" s="5" t="s">
        <v>76</v>
      </c>
      <c r="H147" s="5" t="s">
        <v>21</v>
      </c>
      <c r="I147" s="5" t="s">
        <v>120</v>
      </c>
      <c r="J147" s="14">
        <v>5</v>
      </c>
      <c r="K147" s="12" t="s">
        <v>167</v>
      </c>
      <c r="L147" s="6">
        <v>1389.73</v>
      </c>
      <c r="M147" s="20">
        <v>18.850000000000001</v>
      </c>
      <c r="N147" s="21">
        <v>13.058002999999999</v>
      </c>
      <c r="O147" s="7">
        <v>13.266999999999999</v>
      </c>
      <c r="P147" s="7"/>
      <c r="Q147" s="7">
        <v>9.395999999999999</v>
      </c>
      <c r="R147" s="35">
        <v>2.6776999999999999E-2</v>
      </c>
      <c r="S147" s="7">
        <v>5.7919970000000003</v>
      </c>
      <c r="T147" s="21">
        <v>33.840000000000003</v>
      </c>
      <c r="U147" s="7">
        <v>40</v>
      </c>
      <c r="V147" s="7">
        <v>1.778969</v>
      </c>
      <c r="W147" s="7">
        <v>2.1027999999999998</v>
      </c>
      <c r="X147" s="7">
        <v>4.0130299999999997</v>
      </c>
      <c r="Y147" s="7">
        <v>-0.32383400000000001</v>
      </c>
      <c r="Z147" s="22">
        <f t="shared" si="2"/>
        <v>0.77141159999999998</v>
      </c>
    </row>
    <row r="148" spans="1:26" x14ac:dyDescent="0.25">
      <c r="A148" s="4">
        <v>145</v>
      </c>
      <c r="B148" s="6">
        <v>2026</v>
      </c>
      <c r="C148" s="6">
        <v>4</v>
      </c>
      <c r="D148" s="6">
        <v>350.9</v>
      </c>
      <c r="E148" s="6">
        <v>8.2100000000000009</v>
      </c>
      <c r="F148" s="39">
        <v>5.9</v>
      </c>
      <c r="G148" s="5" t="s">
        <v>76</v>
      </c>
      <c r="H148" s="5" t="s">
        <v>21</v>
      </c>
      <c r="I148" s="5" t="s">
        <v>121</v>
      </c>
      <c r="J148" s="14">
        <v>5</v>
      </c>
      <c r="K148" s="12" t="s">
        <v>167</v>
      </c>
      <c r="L148" s="6">
        <v>713.87</v>
      </c>
      <c r="M148" s="20">
        <v>11.368</v>
      </c>
      <c r="N148" s="21">
        <v>7.6</v>
      </c>
      <c r="O148" s="7">
        <v>13.266999999999999</v>
      </c>
      <c r="P148" s="7"/>
      <c r="Q148" s="7">
        <v>10.645999999999999</v>
      </c>
      <c r="R148" s="35">
        <v>3.0339999999999999E-2</v>
      </c>
      <c r="S148" s="7">
        <v>3.7679999999999998</v>
      </c>
      <c r="T148" s="21">
        <v>33.454999999999998</v>
      </c>
      <c r="U148" s="7">
        <v>54.4</v>
      </c>
      <c r="V148" s="7">
        <v>1.758729</v>
      </c>
      <c r="W148" s="7">
        <v>2.8598080000000001</v>
      </c>
      <c r="X148" s="7">
        <v>2.009271</v>
      </c>
      <c r="Y148" s="7">
        <v>-1.1010789999999999</v>
      </c>
      <c r="Z148" s="22">
        <f t="shared" si="2"/>
        <v>0.87403660000000005</v>
      </c>
    </row>
    <row r="149" spans="1:26" x14ac:dyDescent="0.25">
      <c r="A149" s="4">
        <v>146</v>
      </c>
      <c r="B149" s="6">
        <v>2026</v>
      </c>
      <c r="C149" s="6">
        <v>4</v>
      </c>
      <c r="D149" s="6">
        <v>350.9</v>
      </c>
      <c r="E149" s="6">
        <v>8.2100000000000009</v>
      </c>
      <c r="F149" s="39">
        <v>5.9</v>
      </c>
      <c r="G149" s="5" t="s">
        <v>76</v>
      </c>
      <c r="H149" s="5" t="s">
        <v>71</v>
      </c>
      <c r="I149" s="8" t="s">
        <v>137</v>
      </c>
      <c r="J149" s="11">
        <v>9</v>
      </c>
      <c r="K149" s="12" t="s">
        <v>167</v>
      </c>
      <c r="L149" s="6">
        <v>2618.96</v>
      </c>
      <c r="M149" s="20">
        <v>35.512</v>
      </c>
      <c r="N149" s="21">
        <v>22.298998999999998</v>
      </c>
      <c r="O149" s="7">
        <v>13.266999999999999</v>
      </c>
      <c r="P149" s="7"/>
      <c r="Q149" s="7">
        <v>8.5140000000000011</v>
      </c>
      <c r="R149" s="35">
        <v>2.4264999999999998E-2</v>
      </c>
      <c r="S149" s="7">
        <v>13.213005000000001</v>
      </c>
      <c r="T149" s="21">
        <v>82.49</v>
      </c>
      <c r="U149" s="7">
        <v>71.05</v>
      </c>
      <c r="V149" s="7">
        <v>4.3364989999999999</v>
      </c>
      <c r="W149" s="7">
        <v>3.7350989999999999</v>
      </c>
      <c r="X149" s="7">
        <v>8.8764990000000008</v>
      </c>
      <c r="Y149" s="7">
        <v>0.60140499999999997</v>
      </c>
      <c r="Z149" s="22">
        <f t="shared" si="2"/>
        <v>0.69899940000000016</v>
      </c>
    </row>
    <row r="150" spans="1:26" x14ac:dyDescent="0.25">
      <c r="A150" s="4">
        <v>147</v>
      </c>
      <c r="B150" s="6">
        <v>2026</v>
      </c>
      <c r="C150" s="6">
        <v>4</v>
      </c>
      <c r="D150" s="6">
        <v>350.9</v>
      </c>
      <c r="E150" s="6">
        <v>8.2100000000000009</v>
      </c>
      <c r="F150" s="39">
        <v>5.9</v>
      </c>
      <c r="G150" s="5" t="s">
        <v>76</v>
      </c>
      <c r="H150" s="5" t="s">
        <v>71</v>
      </c>
      <c r="I150" s="8" t="s">
        <v>140</v>
      </c>
      <c r="J150" s="11">
        <v>9</v>
      </c>
      <c r="K150" s="12" t="s">
        <v>167</v>
      </c>
      <c r="L150" s="6">
        <v>2649.82</v>
      </c>
      <c r="M150" s="20">
        <v>32.268999999999998</v>
      </c>
      <c r="N150" s="21">
        <v>19.100000000000001</v>
      </c>
      <c r="O150" s="7">
        <v>13.266999999999999</v>
      </c>
      <c r="P150" s="7"/>
      <c r="Q150" s="7">
        <v>7.2080000000000002</v>
      </c>
      <c r="R150" s="35">
        <v>2.0542000000000001E-2</v>
      </c>
      <c r="S150" s="7">
        <v>13.169</v>
      </c>
      <c r="T150" s="21">
        <v>79.55</v>
      </c>
      <c r="U150" s="7">
        <v>65.069999999999993</v>
      </c>
      <c r="V150" s="7">
        <v>4.1819439999999997</v>
      </c>
      <c r="W150" s="7">
        <v>3.4207299999999998</v>
      </c>
      <c r="X150" s="7">
        <v>8.9870560000000008</v>
      </c>
      <c r="Y150" s="7">
        <v>0</v>
      </c>
      <c r="Z150" s="22">
        <f t="shared" si="2"/>
        <v>0.5917768000000001</v>
      </c>
    </row>
    <row r="151" spans="1:26" x14ac:dyDescent="0.25">
      <c r="A151" s="4">
        <v>148</v>
      </c>
      <c r="B151" s="6">
        <v>2026</v>
      </c>
      <c r="C151" s="6">
        <v>4</v>
      </c>
      <c r="D151" s="6">
        <v>350.9</v>
      </c>
      <c r="E151" s="6">
        <v>8.2100000000000009</v>
      </c>
      <c r="F151" s="39">
        <v>5.9</v>
      </c>
      <c r="G151" s="5" t="s">
        <v>76</v>
      </c>
      <c r="H151" s="5" t="s">
        <v>67</v>
      </c>
      <c r="I151" s="5"/>
      <c r="J151" s="11">
        <v>9</v>
      </c>
      <c r="K151" s="12" t="s">
        <v>167</v>
      </c>
      <c r="L151" s="6">
        <v>1945.28</v>
      </c>
      <c r="M151" s="20">
        <v>25.277000000000001</v>
      </c>
      <c r="N151" s="21">
        <v>14.725006</v>
      </c>
      <c r="O151" s="7">
        <v>13.266999999999999</v>
      </c>
      <c r="P151" s="7"/>
      <c r="Q151" s="7">
        <v>7.57</v>
      </c>
      <c r="R151" s="35">
        <v>2.1572000000000001E-2</v>
      </c>
      <c r="S151" s="7">
        <v>10.551999</v>
      </c>
      <c r="T151" s="21">
        <v>56.363</v>
      </c>
      <c r="U151" s="7">
        <v>50.5</v>
      </c>
      <c r="V151" s="7">
        <v>2.9630030000000001</v>
      </c>
      <c r="W151" s="7">
        <v>2.654785</v>
      </c>
      <c r="X151" s="7">
        <v>7.5889959999999999</v>
      </c>
      <c r="Y151" s="7">
        <v>0.30821700000000002</v>
      </c>
      <c r="Z151" s="22">
        <f t="shared" si="2"/>
        <v>0.62149700000000008</v>
      </c>
    </row>
    <row r="152" spans="1:26" x14ac:dyDescent="0.25">
      <c r="A152" s="4">
        <v>149</v>
      </c>
      <c r="B152" s="6">
        <v>2026</v>
      </c>
      <c r="C152" s="6">
        <v>4</v>
      </c>
      <c r="D152" s="6">
        <v>350.9</v>
      </c>
      <c r="E152" s="6">
        <v>8.2100000000000009</v>
      </c>
      <c r="F152" s="39">
        <v>5.9</v>
      </c>
      <c r="G152" s="5" t="s">
        <v>76</v>
      </c>
      <c r="H152" s="5" t="s">
        <v>40</v>
      </c>
      <c r="I152" s="8" t="s">
        <v>123</v>
      </c>
      <c r="J152" s="13">
        <v>5</v>
      </c>
      <c r="K152" s="12" t="s">
        <v>167</v>
      </c>
      <c r="L152" s="6">
        <v>1224.32</v>
      </c>
      <c r="M152" s="20">
        <v>17.943999999999999</v>
      </c>
      <c r="N152" s="21">
        <v>13.056998</v>
      </c>
      <c r="O152" s="7">
        <v>13.266999999999999</v>
      </c>
      <c r="P152" s="7"/>
      <c r="Q152" s="7">
        <v>10.664999999999999</v>
      </c>
      <c r="R152" s="35">
        <v>3.0391999999999999E-2</v>
      </c>
      <c r="S152" s="7">
        <v>4.8869999999999996</v>
      </c>
      <c r="T152" s="21">
        <v>26.61</v>
      </c>
      <c r="U152" s="7">
        <v>50.4</v>
      </c>
      <c r="V152" s="7">
        <v>1.3988879999999999</v>
      </c>
      <c r="W152" s="7">
        <v>2.6495280000000001</v>
      </c>
      <c r="X152" s="7">
        <v>3.4881120000000001</v>
      </c>
      <c r="Y152" s="7">
        <v>-1.25064</v>
      </c>
      <c r="Z152" s="22">
        <f t="shared" si="2"/>
        <v>0.8755965</v>
      </c>
    </row>
    <row r="153" spans="1:26" x14ac:dyDescent="0.25">
      <c r="A153" s="4">
        <v>150</v>
      </c>
      <c r="B153" s="6">
        <v>2026</v>
      </c>
      <c r="C153" s="6">
        <v>4</v>
      </c>
      <c r="D153" s="6">
        <v>350.9</v>
      </c>
      <c r="E153" s="6">
        <v>8.2100000000000009</v>
      </c>
      <c r="F153" s="39">
        <v>5.9</v>
      </c>
      <c r="G153" s="5" t="s">
        <v>76</v>
      </c>
      <c r="H153" s="5" t="s">
        <v>40</v>
      </c>
      <c r="I153" s="8" t="s">
        <v>141</v>
      </c>
      <c r="J153" s="13">
        <v>5</v>
      </c>
      <c r="K153" s="12" t="s">
        <v>167</v>
      </c>
      <c r="L153" s="6">
        <v>1427.64</v>
      </c>
      <c r="M153" s="20">
        <v>22.254999999999999</v>
      </c>
      <c r="N153" s="21">
        <v>15.866</v>
      </c>
      <c r="O153" s="7">
        <v>13.266999999999999</v>
      </c>
      <c r="P153" s="7"/>
      <c r="Q153" s="7">
        <v>11.113</v>
      </c>
      <c r="R153" s="35">
        <v>3.1670999999999998E-2</v>
      </c>
      <c r="S153" s="7">
        <v>6.3889990000000001</v>
      </c>
      <c r="T153" s="21">
        <v>47.88</v>
      </c>
      <c r="U153" s="7">
        <v>34.799999999999997</v>
      </c>
      <c r="V153" s="7">
        <v>2.5170520000000001</v>
      </c>
      <c r="W153" s="7">
        <v>1.8294360000000001</v>
      </c>
      <c r="X153" s="7">
        <v>3.8719480000000002</v>
      </c>
      <c r="Y153" s="7">
        <v>0.68761499999999998</v>
      </c>
      <c r="Z153" s="22">
        <f t="shared" si="2"/>
        <v>0.91237729999999995</v>
      </c>
    </row>
    <row r="154" spans="1:26" x14ac:dyDescent="0.25">
      <c r="A154" s="4">
        <v>151</v>
      </c>
      <c r="B154" s="6">
        <v>2026</v>
      </c>
      <c r="C154" s="6">
        <v>4</v>
      </c>
      <c r="D154" s="6">
        <v>350.9</v>
      </c>
      <c r="E154" s="6">
        <v>8.2100000000000009</v>
      </c>
      <c r="F154" s="39">
        <v>5.9</v>
      </c>
      <c r="G154" s="5" t="s">
        <v>76</v>
      </c>
      <c r="H154" s="5" t="s">
        <v>40</v>
      </c>
      <c r="I154" s="8" t="s">
        <v>142</v>
      </c>
      <c r="J154" s="13">
        <v>5</v>
      </c>
      <c r="K154" s="12" t="s">
        <v>167</v>
      </c>
      <c r="L154" s="6">
        <v>1378.37</v>
      </c>
      <c r="M154" s="20">
        <v>18.614999999999998</v>
      </c>
      <c r="N154" s="21">
        <v>14.142001</v>
      </c>
      <c r="O154" s="7">
        <v>13.266999999999999</v>
      </c>
      <c r="P154" s="7"/>
      <c r="Q154" s="7">
        <v>10.26</v>
      </c>
      <c r="R154" s="35">
        <v>2.9239000000000001E-2</v>
      </c>
      <c r="S154" s="7">
        <v>4.473001</v>
      </c>
      <c r="T154" s="21">
        <v>20.754999999999999</v>
      </c>
      <c r="U154" s="7">
        <v>19</v>
      </c>
      <c r="V154" s="7">
        <v>1.0910899999999999</v>
      </c>
      <c r="W154" s="7">
        <v>0.99883</v>
      </c>
      <c r="X154" s="7">
        <v>3.38191</v>
      </c>
      <c r="Y154" s="7">
        <v>9.2260999999999996E-2</v>
      </c>
      <c r="Z154" s="22">
        <f t="shared" si="2"/>
        <v>0.84234600000000004</v>
      </c>
    </row>
    <row r="155" spans="1:26" x14ac:dyDescent="0.25">
      <c r="A155" s="4">
        <v>152</v>
      </c>
      <c r="B155" s="6">
        <v>2026</v>
      </c>
      <c r="C155" s="6">
        <v>4</v>
      </c>
      <c r="D155" s="6">
        <v>350.9</v>
      </c>
      <c r="E155" s="6">
        <v>8.2100000000000009</v>
      </c>
      <c r="F155" s="39">
        <v>5.9</v>
      </c>
      <c r="G155" s="5" t="s">
        <v>76</v>
      </c>
      <c r="H155" s="5" t="s">
        <v>68</v>
      </c>
      <c r="I155" s="5"/>
      <c r="J155" s="14">
        <v>9</v>
      </c>
      <c r="K155" s="12" t="s">
        <v>167</v>
      </c>
      <c r="L155" s="6">
        <v>1928.11</v>
      </c>
      <c r="M155" s="20">
        <v>30.814</v>
      </c>
      <c r="N155" s="21">
        <v>19.681996999999999</v>
      </c>
      <c r="O155" s="7">
        <v>13.266999999999999</v>
      </c>
      <c r="P155" s="7"/>
      <c r="Q155" s="7">
        <v>10.208</v>
      </c>
      <c r="R155" s="35">
        <v>2.9090999999999999E-2</v>
      </c>
      <c r="S155" s="7">
        <v>11.132001000000001</v>
      </c>
      <c r="T155" s="21">
        <v>54.503999999999998</v>
      </c>
      <c r="U155" s="7">
        <v>42.5</v>
      </c>
      <c r="V155" s="7">
        <v>2.865275</v>
      </c>
      <c r="W155" s="7">
        <v>2.2342249999999999</v>
      </c>
      <c r="X155" s="7">
        <v>8.2667249999999992</v>
      </c>
      <c r="Y155" s="7">
        <v>0.63105100000000003</v>
      </c>
      <c r="Z155" s="22">
        <f t="shared" si="2"/>
        <v>0.83807680000000007</v>
      </c>
    </row>
    <row r="156" spans="1:26" x14ac:dyDescent="0.25">
      <c r="A156" s="4">
        <v>153</v>
      </c>
      <c r="B156" s="6">
        <v>2026</v>
      </c>
      <c r="C156" s="6">
        <v>4</v>
      </c>
      <c r="D156" s="6">
        <v>350.9</v>
      </c>
      <c r="E156" s="6">
        <v>8.2100000000000009</v>
      </c>
      <c r="F156" s="39">
        <v>5.9</v>
      </c>
      <c r="G156" s="5" t="s">
        <v>76</v>
      </c>
      <c r="H156" s="5" t="s">
        <v>41</v>
      </c>
      <c r="I156" s="5"/>
      <c r="J156" s="14">
        <v>5</v>
      </c>
      <c r="K156" s="12" t="s">
        <v>165</v>
      </c>
      <c r="L156" s="6">
        <v>1359.67</v>
      </c>
      <c r="M156" s="20">
        <v>24.94</v>
      </c>
      <c r="N156" s="21">
        <v>16.649003</v>
      </c>
      <c r="O156" s="7">
        <v>13.266999999999999</v>
      </c>
      <c r="P156" s="7"/>
      <c r="Q156" s="7">
        <v>12.245000000000001</v>
      </c>
      <c r="R156" s="35">
        <v>3.4896000000000003E-2</v>
      </c>
      <c r="S156" s="7">
        <v>8.2909970000000008</v>
      </c>
      <c r="T156" s="21">
        <v>49.351999999999997</v>
      </c>
      <c r="U156" s="7">
        <v>47.4</v>
      </c>
      <c r="V156" s="7">
        <v>2.5944349999999998</v>
      </c>
      <c r="W156" s="7">
        <v>2.4918179999999999</v>
      </c>
      <c r="X156" s="7">
        <v>5.6965649999999997</v>
      </c>
      <c r="Y156" s="7">
        <v>0.102614</v>
      </c>
      <c r="Z156" s="22">
        <f t="shared" si="2"/>
        <v>1.0053145000000001</v>
      </c>
    </row>
    <row r="157" spans="1:26" x14ac:dyDescent="0.25">
      <c r="A157" s="4">
        <v>154</v>
      </c>
      <c r="B157" s="6">
        <v>2026</v>
      </c>
      <c r="C157" s="6">
        <v>4</v>
      </c>
      <c r="D157" s="6">
        <v>350.9</v>
      </c>
      <c r="E157" s="6">
        <v>8.2100000000000009</v>
      </c>
      <c r="F157" s="39">
        <v>5.9</v>
      </c>
      <c r="G157" s="5" t="s">
        <v>76</v>
      </c>
      <c r="H157" s="5" t="s">
        <v>65</v>
      </c>
      <c r="I157" s="5"/>
      <c r="J157" s="14">
        <v>9</v>
      </c>
      <c r="K157" s="12" t="s">
        <v>167</v>
      </c>
      <c r="L157" s="6">
        <v>1952.98</v>
      </c>
      <c r="M157" s="20">
        <v>29.033000000000001</v>
      </c>
      <c r="N157" s="21">
        <v>17.837999</v>
      </c>
      <c r="O157" s="7">
        <v>13.266999999999999</v>
      </c>
      <c r="P157" s="7"/>
      <c r="Q157" s="7">
        <v>9.1340000000000003</v>
      </c>
      <c r="R157" s="35">
        <v>2.6029E-2</v>
      </c>
      <c r="S157" s="7">
        <v>11.195002000000001</v>
      </c>
      <c r="T157" s="21">
        <v>49.000999999999998</v>
      </c>
      <c r="U157" s="7">
        <v>40.9</v>
      </c>
      <c r="V157" s="7">
        <v>2.5759829999999999</v>
      </c>
      <c r="W157" s="7">
        <v>2.1501130000000002</v>
      </c>
      <c r="X157" s="7">
        <v>8.6190160000000002</v>
      </c>
      <c r="Y157" s="7">
        <v>0.42587199999999997</v>
      </c>
      <c r="Z157" s="22">
        <f t="shared" si="2"/>
        <v>0.74990140000000016</v>
      </c>
    </row>
    <row r="158" spans="1:26" x14ac:dyDescent="0.25">
      <c r="A158" s="4">
        <v>155</v>
      </c>
      <c r="B158" s="6">
        <v>2026</v>
      </c>
      <c r="C158" s="6">
        <v>4</v>
      </c>
      <c r="D158" s="6">
        <v>350.9</v>
      </c>
      <c r="E158" s="6">
        <v>8.2100000000000009</v>
      </c>
      <c r="F158" s="39">
        <v>5.9</v>
      </c>
      <c r="G158" s="5" t="s">
        <v>76</v>
      </c>
      <c r="H158" s="5" t="s">
        <v>42</v>
      </c>
      <c r="I158" s="5"/>
      <c r="J158" s="14">
        <v>9</v>
      </c>
      <c r="K158" s="12" t="s">
        <v>165</v>
      </c>
      <c r="L158" s="6">
        <v>3494.57</v>
      </c>
      <c r="M158" s="20">
        <v>58.496000000000002</v>
      </c>
      <c r="N158" s="21">
        <v>41.722987000000003</v>
      </c>
      <c r="O158" s="7">
        <v>13.266999999999999</v>
      </c>
      <c r="P158" s="7"/>
      <c r="Q158" s="7">
        <v>11.939</v>
      </c>
      <c r="R158" s="35">
        <v>3.4025E-2</v>
      </c>
      <c r="S158" s="7">
        <v>16.773</v>
      </c>
      <c r="T158" s="21">
        <v>106.95</v>
      </c>
      <c r="U158" s="7">
        <v>77.86</v>
      </c>
      <c r="V158" s="7">
        <v>5.6223619999999999</v>
      </c>
      <c r="W158" s="7">
        <v>4.0930999999999997</v>
      </c>
      <c r="X158" s="7">
        <v>11.150639999999999</v>
      </c>
      <c r="Y158" s="7">
        <v>0</v>
      </c>
      <c r="Z158" s="22">
        <f t="shared" si="2"/>
        <v>0.98019190000000012</v>
      </c>
    </row>
    <row r="159" spans="1:26" x14ac:dyDescent="0.25">
      <c r="A159" s="4">
        <v>156</v>
      </c>
      <c r="B159" s="6">
        <v>2026</v>
      </c>
      <c r="C159" s="6">
        <v>4</v>
      </c>
      <c r="D159" s="6">
        <v>350.9</v>
      </c>
      <c r="E159" s="6">
        <v>8.2100000000000009</v>
      </c>
      <c r="F159" s="39">
        <v>5.9</v>
      </c>
      <c r="G159" s="5" t="s">
        <v>76</v>
      </c>
      <c r="H159" s="5" t="s">
        <v>22</v>
      </c>
      <c r="I159" s="8" t="s">
        <v>123</v>
      </c>
      <c r="J159" s="14">
        <v>5</v>
      </c>
      <c r="K159" s="12" t="s">
        <v>167</v>
      </c>
      <c r="L159" s="6">
        <v>928.99</v>
      </c>
      <c r="M159" s="20">
        <v>15.103</v>
      </c>
      <c r="N159" s="21">
        <v>10.802</v>
      </c>
      <c r="O159" s="7">
        <v>13.266999999999999</v>
      </c>
      <c r="P159" s="7"/>
      <c r="Q159" s="7">
        <v>11.628</v>
      </c>
      <c r="R159" s="35">
        <v>3.3137E-2</v>
      </c>
      <c r="S159" s="7">
        <v>4.3010000000000002</v>
      </c>
      <c r="T159" s="21">
        <v>25.997</v>
      </c>
      <c r="U159" s="7">
        <v>17.5</v>
      </c>
      <c r="V159" s="7">
        <v>1.366662</v>
      </c>
      <c r="W159" s="7">
        <v>0.91997499999999999</v>
      </c>
      <c r="X159" s="7">
        <v>2.9343379999999999</v>
      </c>
      <c r="Y159" s="7">
        <v>0.446687</v>
      </c>
      <c r="Z159" s="22">
        <f t="shared" si="2"/>
        <v>0.95465880000000014</v>
      </c>
    </row>
    <row r="160" spans="1:26" x14ac:dyDescent="0.25">
      <c r="A160" s="4">
        <v>157</v>
      </c>
      <c r="B160" s="6">
        <v>2026</v>
      </c>
      <c r="C160" s="6">
        <v>4</v>
      </c>
      <c r="D160" s="6">
        <v>350.9</v>
      </c>
      <c r="E160" s="6">
        <v>8.2100000000000009</v>
      </c>
      <c r="F160" s="39">
        <v>5.9</v>
      </c>
      <c r="G160" s="5" t="s">
        <v>76</v>
      </c>
      <c r="H160" s="5" t="s">
        <v>22</v>
      </c>
      <c r="I160" s="8" t="s">
        <v>124</v>
      </c>
      <c r="J160" s="14">
        <v>5</v>
      </c>
      <c r="K160" s="12" t="s">
        <v>167</v>
      </c>
      <c r="L160" s="6">
        <v>1384.87</v>
      </c>
      <c r="M160" s="20">
        <v>17.556000000000001</v>
      </c>
      <c r="N160" s="21">
        <v>11.581001000000001</v>
      </c>
      <c r="O160" s="7">
        <v>13.266999999999999</v>
      </c>
      <c r="P160" s="7"/>
      <c r="Q160" s="7">
        <v>8.3630000000000013</v>
      </c>
      <c r="R160" s="35">
        <v>2.3831999999999999E-2</v>
      </c>
      <c r="S160" s="7">
        <v>5.9749990000000004</v>
      </c>
      <c r="T160" s="21">
        <v>39.020000000000003</v>
      </c>
      <c r="U160" s="7">
        <v>45</v>
      </c>
      <c r="V160" s="7">
        <v>2.0512809999999999</v>
      </c>
      <c r="W160" s="7">
        <v>2.36565</v>
      </c>
      <c r="X160" s="7">
        <v>3.923718</v>
      </c>
      <c r="Y160" s="7">
        <v>-0.31436999999999998</v>
      </c>
      <c r="Z160" s="22">
        <f t="shared" si="2"/>
        <v>0.68660230000000011</v>
      </c>
    </row>
    <row r="161" spans="1:26" x14ac:dyDescent="0.25">
      <c r="A161" s="4">
        <v>158</v>
      </c>
      <c r="B161" s="6">
        <v>2026</v>
      </c>
      <c r="C161" s="6">
        <v>4</v>
      </c>
      <c r="D161" s="6">
        <v>350.9</v>
      </c>
      <c r="E161" s="6">
        <v>8.2100000000000009</v>
      </c>
      <c r="F161" s="39">
        <v>5.9</v>
      </c>
      <c r="G161" s="5" t="s">
        <v>76</v>
      </c>
      <c r="H161" s="5" t="s">
        <v>22</v>
      </c>
      <c r="I161" s="8" t="s">
        <v>126</v>
      </c>
      <c r="J161" s="14">
        <v>5</v>
      </c>
      <c r="K161" s="12" t="s">
        <v>167</v>
      </c>
      <c r="L161" s="6">
        <v>725.31</v>
      </c>
      <c r="M161" s="20">
        <v>11.587999999999999</v>
      </c>
      <c r="N161" s="21">
        <v>7.1579990000000002</v>
      </c>
      <c r="O161" s="7">
        <v>13.266999999999999</v>
      </c>
      <c r="P161" s="7"/>
      <c r="Q161" s="7">
        <v>9.8689999999999998</v>
      </c>
      <c r="R161" s="35">
        <v>2.8124E-2</v>
      </c>
      <c r="S161" s="7">
        <v>4.43</v>
      </c>
      <c r="T161" s="21">
        <v>33.473999999999997</v>
      </c>
      <c r="U161" s="7">
        <v>22</v>
      </c>
      <c r="V161" s="7">
        <v>1.759728</v>
      </c>
      <c r="W161" s="7">
        <v>1.1565399999999999</v>
      </c>
      <c r="X161" s="7">
        <v>2.6702720000000002</v>
      </c>
      <c r="Y161" s="7">
        <v>0.60318799999999995</v>
      </c>
      <c r="Z161" s="22">
        <f t="shared" si="2"/>
        <v>0.81024490000000005</v>
      </c>
    </row>
    <row r="162" spans="1:26" x14ac:dyDescent="0.25">
      <c r="A162" s="4">
        <v>159</v>
      </c>
      <c r="B162" s="6">
        <v>2026</v>
      </c>
      <c r="C162" s="6">
        <v>4</v>
      </c>
      <c r="D162" s="6">
        <v>350.9</v>
      </c>
      <c r="E162" s="6">
        <v>8.2100000000000009</v>
      </c>
      <c r="F162" s="39">
        <v>5.9</v>
      </c>
      <c r="G162" s="5" t="s">
        <v>76</v>
      </c>
      <c r="H162" s="5" t="s">
        <v>22</v>
      </c>
      <c r="I162" s="8" t="s">
        <v>127</v>
      </c>
      <c r="J162" s="14">
        <v>5</v>
      </c>
      <c r="K162" s="12" t="s">
        <v>167</v>
      </c>
      <c r="L162" s="6">
        <v>1377.15</v>
      </c>
      <c r="M162" s="20">
        <v>18.108000000000001</v>
      </c>
      <c r="N162" s="21">
        <v>11.637</v>
      </c>
      <c r="O162" s="7">
        <v>13.266999999999999</v>
      </c>
      <c r="P162" s="7"/>
      <c r="Q162" s="7">
        <v>8.4499999999999993</v>
      </c>
      <c r="R162" s="35">
        <v>2.4081000000000002E-2</v>
      </c>
      <c r="S162" s="7">
        <v>6.4710010000000002</v>
      </c>
      <c r="T162" s="21">
        <v>48.48</v>
      </c>
      <c r="U162" s="7">
        <v>46.5</v>
      </c>
      <c r="V162" s="7">
        <v>2.548594</v>
      </c>
      <c r="W162" s="7">
        <v>2.4445049999999999</v>
      </c>
      <c r="X162" s="7">
        <v>3.9224070000000002</v>
      </c>
      <c r="Y162" s="7">
        <v>0.10409</v>
      </c>
      <c r="Z162" s="22">
        <f t="shared" si="2"/>
        <v>0.69374499999999995</v>
      </c>
    </row>
    <row r="163" spans="1:26" x14ac:dyDescent="0.25">
      <c r="A163" s="4">
        <v>160</v>
      </c>
      <c r="B163" s="6">
        <v>2026</v>
      </c>
      <c r="C163" s="6">
        <v>4</v>
      </c>
      <c r="D163" s="6">
        <v>350.9</v>
      </c>
      <c r="E163" s="6">
        <v>8.2100000000000009</v>
      </c>
      <c r="F163" s="39">
        <v>5.9</v>
      </c>
      <c r="G163" s="5" t="s">
        <v>76</v>
      </c>
      <c r="H163" s="5" t="s">
        <v>22</v>
      </c>
      <c r="I163" s="8" t="s">
        <v>143</v>
      </c>
      <c r="J163" s="14">
        <v>5</v>
      </c>
      <c r="K163" s="12" t="s">
        <v>167</v>
      </c>
      <c r="L163" s="6">
        <v>722.91</v>
      </c>
      <c r="M163" s="20">
        <v>11.111000000000001</v>
      </c>
      <c r="N163" s="21">
        <v>6.8280010000000004</v>
      </c>
      <c r="O163" s="7">
        <v>13.266999999999999</v>
      </c>
      <c r="P163" s="7"/>
      <c r="Q163" s="7">
        <v>9.4450000000000003</v>
      </c>
      <c r="R163" s="35">
        <v>2.6917E-2</v>
      </c>
      <c r="S163" s="7">
        <v>4.2830009999999996</v>
      </c>
      <c r="T163" s="21">
        <v>31.71</v>
      </c>
      <c r="U163" s="7">
        <v>35.5</v>
      </c>
      <c r="V163" s="7">
        <v>1.666995</v>
      </c>
      <c r="W163" s="7">
        <v>1.8662350000000001</v>
      </c>
      <c r="X163" s="7">
        <v>2.6160049999999999</v>
      </c>
      <c r="Y163" s="7">
        <v>-0.199239</v>
      </c>
      <c r="Z163" s="22">
        <f t="shared" si="2"/>
        <v>0.77543450000000003</v>
      </c>
    </row>
    <row r="164" spans="1:26" x14ac:dyDescent="0.25">
      <c r="A164" s="4">
        <v>161</v>
      </c>
      <c r="B164" s="6">
        <v>2026</v>
      </c>
      <c r="C164" s="6">
        <v>4</v>
      </c>
      <c r="D164" s="6">
        <v>350.9</v>
      </c>
      <c r="E164" s="6">
        <v>8.2100000000000009</v>
      </c>
      <c r="F164" s="39">
        <v>5.9</v>
      </c>
      <c r="G164" s="5" t="s">
        <v>76</v>
      </c>
      <c r="H164" s="5" t="s">
        <v>43</v>
      </c>
      <c r="I164" s="8"/>
      <c r="J164" s="11">
        <v>9</v>
      </c>
      <c r="K164" s="12" t="s">
        <v>165</v>
      </c>
      <c r="L164" s="6">
        <v>3486.95</v>
      </c>
      <c r="M164" s="20">
        <v>71.991</v>
      </c>
      <c r="N164" s="21">
        <v>55.731014000000002</v>
      </c>
      <c r="O164" s="7">
        <v>13.266999999999999</v>
      </c>
      <c r="P164" s="7"/>
      <c r="Q164" s="7">
        <v>15.983000000000001</v>
      </c>
      <c r="R164" s="35">
        <v>4.5547999999999998E-2</v>
      </c>
      <c r="S164" s="7">
        <v>16.260005</v>
      </c>
      <c r="T164" s="21">
        <v>89.75</v>
      </c>
      <c r="U164" s="7">
        <v>75.34</v>
      </c>
      <c r="V164" s="7">
        <v>4.7181579999999999</v>
      </c>
      <c r="W164" s="7">
        <v>3.9606240000000001</v>
      </c>
      <c r="X164" s="7">
        <v>11.541841</v>
      </c>
      <c r="Y164" s="7">
        <v>0.75753899999999996</v>
      </c>
      <c r="Z164" s="22">
        <f t="shared" si="2"/>
        <v>1.3122043000000003</v>
      </c>
    </row>
    <row r="165" spans="1:26" x14ac:dyDescent="0.25">
      <c r="A165" s="4">
        <v>162</v>
      </c>
      <c r="B165" s="6">
        <v>2026</v>
      </c>
      <c r="C165" s="6">
        <v>4</v>
      </c>
      <c r="D165" s="6">
        <v>350.9</v>
      </c>
      <c r="E165" s="6">
        <v>8.2100000000000009</v>
      </c>
      <c r="F165" s="39">
        <v>5.9</v>
      </c>
      <c r="G165" s="5" t="s">
        <v>76</v>
      </c>
      <c r="H165" s="5" t="s">
        <v>24</v>
      </c>
      <c r="I165" s="8" t="s">
        <v>123</v>
      </c>
      <c r="J165" s="13">
        <v>5</v>
      </c>
      <c r="K165" s="12" t="s">
        <v>167</v>
      </c>
      <c r="L165" s="6">
        <v>713.01</v>
      </c>
      <c r="M165" s="20">
        <v>9.0239999999999991</v>
      </c>
      <c r="N165" s="21">
        <v>5.9080009999999996</v>
      </c>
      <c r="O165" s="7">
        <v>13.266999999999999</v>
      </c>
      <c r="P165" s="7"/>
      <c r="Q165" s="7">
        <v>8.2859999999999996</v>
      </c>
      <c r="R165" s="35">
        <v>2.3614E-2</v>
      </c>
      <c r="S165" s="7">
        <v>3.1160000000000001</v>
      </c>
      <c r="T165" s="21">
        <v>20.329000000000001</v>
      </c>
      <c r="U165" s="7">
        <v>19</v>
      </c>
      <c r="V165" s="7">
        <v>1.0686960000000001</v>
      </c>
      <c r="W165" s="7">
        <v>0.99883</v>
      </c>
      <c r="X165" s="7">
        <v>2.047304</v>
      </c>
      <c r="Y165" s="7">
        <v>6.9865999999999998E-2</v>
      </c>
      <c r="Z165" s="22">
        <f t="shared" si="2"/>
        <v>0.68028060000000012</v>
      </c>
    </row>
    <row r="166" spans="1:26" x14ac:dyDescent="0.25">
      <c r="A166" s="4">
        <v>163</v>
      </c>
      <c r="B166" s="6">
        <v>2026</v>
      </c>
      <c r="C166" s="6">
        <v>4</v>
      </c>
      <c r="D166" s="6">
        <v>350.9</v>
      </c>
      <c r="E166" s="6">
        <v>8.2100000000000009</v>
      </c>
      <c r="F166" s="39">
        <v>5.9</v>
      </c>
      <c r="G166" s="5" t="s">
        <v>76</v>
      </c>
      <c r="H166" s="5" t="s">
        <v>24</v>
      </c>
      <c r="I166" s="8" t="s">
        <v>159</v>
      </c>
      <c r="J166" s="13">
        <v>5</v>
      </c>
      <c r="K166" s="12" t="s">
        <v>167</v>
      </c>
      <c r="L166" s="6">
        <v>1181.69</v>
      </c>
      <c r="M166" s="20">
        <v>11.558</v>
      </c>
      <c r="N166" s="21">
        <v>6.7290010000000002</v>
      </c>
      <c r="O166" s="7">
        <v>13.266999999999999</v>
      </c>
      <c r="P166" s="7"/>
      <c r="Q166" s="7">
        <v>5.694</v>
      </c>
      <c r="R166" s="35">
        <v>1.6227999999999999E-2</v>
      </c>
      <c r="S166" s="7">
        <v>4.8289999999999997</v>
      </c>
      <c r="T166" s="21">
        <v>31.847999999999999</v>
      </c>
      <c r="U166" s="7">
        <v>35.969000000000001</v>
      </c>
      <c r="V166" s="7">
        <v>1.6742490000000001</v>
      </c>
      <c r="W166" s="7">
        <v>1.89089</v>
      </c>
      <c r="X166" s="7">
        <v>3.1547510000000001</v>
      </c>
      <c r="Y166" s="7">
        <v>-0.216641</v>
      </c>
      <c r="Z166" s="22">
        <f t="shared" si="2"/>
        <v>0.4674774000000001</v>
      </c>
    </row>
    <row r="167" spans="1:26" x14ac:dyDescent="0.25">
      <c r="A167" s="4">
        <v>164</v>
      </c>
      <c r="B167" s="6">
        <v>2026</v>
      </c>
      <c r="C167" s="6">
        <v>4</v>
      </c>
      <c r="D167" s="6">
        <v>350.9</v>
      </c>
      <c r="E167" s="6">
        <v>8.2100000000000009</v>
      </c>
      <c r="F167" s="39">
        <v>5.9</v>
      </c>
      <c r="G167" s="5" t="s">
        <v>76</v>
      </c>
      <c r="H167" s="5" t="s">
        <v>24</v>
      </c>
      <c r="I167" s="8" t="s">
        <v>155</v>
      </c>
      <c r="J167" s="13">
        <v>5</v>
      </c>
      <c r="K167" s="12" t="s">
        <v>167</v>
      </c>
      <c r="L167" s="6">
        <v>853.10500000000002</v>
      </c>
      <c r="M167" s="20">
        <v>8.23</v>
      </c>
      <c r="N167" s="21">
        <v>4.6029989999999996</v>
      </c>
      <c r="O167" s="7">
        <v>13.266999999999999</v>
      </c>
      <c r="P167" s="7"/>
      <c r="Q167" s="7">
        <v>5.28</v>
      </c>
      <c r="R167" s="35">
        <v>1.5049E-2</v>
      </c>
      <c r="S167" s="7">
        <v>3.6270009999999999</v>
      </c>
      <c r="T167" s="21">
        <v>22.834</v>
      </c>
      <c r="U167" s="7">
        <v>25.5</v>
      </c>
      <c r="V167" s="7">
        <v>1.200383</v>
      </c>
      <c r="W167" s="7">
        <v>1.340535</v>
      </c>
      <c r="X167" s="7">
        <v>2.4266169999999998</v>
      </c>
      <c r="Y167" s="7">
        <v>-0.140151</v>
      </c>
      <c r="Z167" s="22">
        <f t="shared" si="2"/>
        <v>0.43348800000000004</v>
      </c>
    </row>
    <row r="168" spans="1:26" x14ac:dyDescent="0.25">
      <c r="A168" s="4">
        <v>165</v>
      </c>
      <c r="B168" s="6">
        <v>2026</v>
      </c>
      <c r="C168" s="6">
        <v>4</v>
      </c>
      <c r="D168" s="6">
        <v>350.9</v>
      </c>
      <c r="E168" s="6">
        <v>8.2100000000000009</v>
      </c>
      <c r="F168" s="39">
        <v>5.9</v>
      </c>
      <c r="G168" s="5" t="s">
        <v>76</v>
      </c>
      <c r="H168" s="5" t="s">
        <v>24</v>
      </c>
      <c r="I168" s="8" t="s">
        <v>156</v>
      </c>
      <c r="J168" s="13">
        <v>5</v>
      </c>
      <c r="K168" s="12" t="s">
        <v>167</v>
      </c>
      <c r="L168" s="6">
        <v>1601.885</v>
      </c>
      <c r="M168" s="20">
        <v>17.228000000000002</v>
      </c>
      <c r="N168" s="21">
        <v>9.5450020000000002</v>
      </c>
      <c r="O168" s="7">
        <v>13.266999999999999</v>
      </c>
      <c r="P168" s="7"/>
      <c r="Q168" s="7">
        <v>5.9589999999999996</v>
      </c>
      <c r="R168" s="35">
        <v>1.6981E-2</v>
      </c>
      <c r="S168" s="7">
        <v>7.6829989999999997</v>
      </c>
      <c r="T168" s="21">
        <v>49.106000000000002</v>
      </c>
      <c r="U168" s="7">
        <v>53.1</v>
      </c>
      <c r="V168" s="7">
        <v>2.581502</v>
      </c>
      <c r="W168" s="7">
        <v>2.7914669999999999</v>
      </c>
      <c r="X168" s="7">
        <v>5.1014989999999996</v>
      </c>
      <c r="Y168" s="7">
        <v>-0.20996600000000001</v>
      </c>
      <c r="Z168" s="22">
        <f t="shared" si="2"/>
        <v>0.48923390000000005</v>
      </c>
    </row>
    <row r="169" spans="1:26" x14ac:dyDescent="0.25">
      <c r="A169" s="4">
        <v>166</v>
      </c>
      <c r="B169" s="6">
        <v>2026</v>
      </c>
      <c r="C169" s="6">
        <v>4</v>
      </c>
      <c r="D169" s="6">
        <v>350.9</v>
      </c>
      <c r="E169" s="6">
        <v>8.2100000000000009</v>
      </c>
      <c r="F169" s="39">
        <v>5.9</v>
      </c>
      <c r="G169" s="5" t="s">
        <v>76</v>
      </c>
      <c r="H169" s="5" t="s">
        <v>24</v>
      </c>
      <c r="I169" s="8" t="s">
        <v>157</v>
      </c>
      <c r="J169" s="13">
        <v>5</v>
      </c>
      <c r="K169" s="12" t="s">
        <v>167</v>
      </c>
      <c r="L169" s="6">
        <v>1621.14</v>
      </c>
      <c r="M169" s="20">
        <v>14.670999999999999</v>
      </c>
      <c r="N169" s="21">
        <v>9.4389970000000005</v>
      </c>
      <c r="O169" s="7">
        <v>13.266999999999999</v>
      </c>
      <c r="P169" s="7"/>
      <c r="Q169" s="7">
        <v>5.8220000000000001</v>
      </c>
      <c r="R169" s="35">
        <v>1.6593E-2</v>
      </c>
      <c r="S169" s="7">
        <v>5.2320019999999996</v>
      </c>
      <c r="T169" s="21">
        <v>36.872</v>
      </c>
      <c r="U169" s="7">
        <v>29</v>
      </c>
      <c r="V169" s="7">
        <v>1.938361</v>
      </c>
      <c r="W169" s="7">
        <v>1.5245299999999999</v>
      </c>
      <c r="X169" s="7">
        <v>3.2936390000000002</v>
      </c>
      <c r="Y169" s="7">
        <v>0.41383300000000001</v>
      </c>
      <c r="Z169" s="22">
        <f t="shared" si="2"/>
        <v>0.47798620000000008</v>
      </c>
    </row>
    <row r="170" spans="1:26" x14ac:dyDescent="0.25">
      <c r="A170" s="4">
        <v>167</v>
      </c>
      <c r="B170" s="6">
        <v>2026</v>
      </c>
      <c r="C170" s="6">
        <v>4</v>
      </c>
      <c r="D170" s="6">
        <v>350.9</v>
      </c>
      <c r="E170" s="6">
        <v>8.2100000000000009</v>
      </c>
      <c r="F170" s="39">
        <v>5.9</v>
      </c>
      <c r="G170" s="5" t="s">
        <v>76</v>
      </c>
      <c r="H170" s="5" t="s">
        <v>24</v>
      </c>
      <c r="I170" s="8" t="s">
        <v>158</v>
      </c>
      <c r="J170" s="13">
        <v>5</v>
      </c>
      <c r="K170" s="12" t="s">
        <v>167</v>
      </c>
      <c r="L170" s="6">
        <v>848.12</v>
      </c>
      <c r="M170" s="20">
        <v>9.6869999999999994</v>
      </c>
      <c r="N170" s="21">
        <v>6.1609999999999996</v>
      </c>
      <c r="O170" s="7">
        <v>13.266999999999999</v>
      </c>
      <c r="P170" s="7"/>
      <c r="Q170" s="7">
        <v>7.2639999999999993</v>
      </c>
      <c r="R170" s="35">
        <v>2.0702000000000002E-2</v>
      </c>
      <c r="S170" s="7">
        <v>3.5260009999999999</v>
      </c>
      <c r="T170" s="21">
        <v>19.745000000000001</v>
      </c>
      <c r="U170" s="7">
        <v>28.2</v>
      </c>
      <c r="V170" s="7">
        <v>1.037995</v>
      </c>
      <c r="W170" s="7">
        <v>1.4824740000000001</v>
      </c>
      <c r="X170" s="7">
        <v>2.4880049999999998</v>
      </c>
      <c r="Y170" s="7">
        <v>-0.44447799999999998</v>
      </c>
      <c r="Z170" s="22">
        <f t="shared" si="2"/>
        <v>0.59637439999999997</v>
      </c>
    </row>
    <row r="171" spans="1:26" x14ac:dyDescent="0.25">
      <c r="A171" s="4">
        <v>168</v>
      </c>
      <c r="B171" s="6">
        <v>2026</v>
      </c>
      <c r="C171" s="6">
        <v>4</v>
      </c>
      <c r="D171" s="6">
        <v>350.9</v>
      </c>
      <c r="E171" s="6">
        <v>8.2100000000000009</v>
      </c>
      <c r="F171" s="39">
        <v>5.9</v>
      </c>
      <c r="G171" s="5" t="s">
        <v>76</v>
      </c>
      <c r="H171" s="5" t="s">
        <v>26</v>
      </c>
      <c r="I171" s="8"/>
      <c r="J171" s="14">
        <v>5</v>
      </c>
      <c r="K171" s="12" t="s">
        <v>167</v>
      </c>
      <c r="L171" s="6">
        <v>1424.06</v>
      </c>
      <c r="M171" s="20">
        <v>14.173999999999999</v>
      </c>
      <c r="N171" s="21">
        <v>9.0590010000000003</v>
      </c>
      <c r="O171" s="7">
        <v>13.266999999999999</v>
      </c>
      <c r="P171" s="7"/>
      <c r="Q171" s="7">
        <v>6.3610000000000007</v>
      </c>
      <c r="R171" s="35">
        <v>1.8128999999999999E-2</v>
      </c>
      <c r="S171" s="7">
        <v>5.1150000000000002</v>
      </c>
      <c r="T171" s="21">
        <v>43.005000000000003</v>
      </c>
      <c r="U171" s="7">
        <v>60</v>
      </c>
      <c r="V171" s="7">
        <v>2.2607729999999999</v>
      </c>
      <c r="W171" s="7">
        <v>3.1541999999999999</v>
      </c>
      <c r="X171" s="7">
        <v>2.8542260000000002</v>
      </c>
      <c r="Y171" s="7">
        <v>-0.89342699999999997</v>
      </c>
      <c r="Z171" s="22">
        <f t="shared" si="2"/>
        <v>0.52223810000000004</v>
      </c>
    </row>
    <row r="172" spans="1:26" x14ac:dyDescent="0.25">
      <c r="A172" s="4">
        <v>169</v>
      </c>
      <c r="B172" s="6">
        <v>2026</v>
      </c>
      <c r="C172" s="6">
        <v>4</v>
      </c>
      <c r="D172" s="6">
        <v>350.9</v>
      </c>
      <c r="E172" s="6">
        <v>8.2100000000000009</v>
      </c>
      <c r="F172" s="39">
        <v>5.9</v>
      </c>
      <c r="G172" s="5" t="s">
        <v>76</v>
      </c>
      <c r="H172" s="5" t="s">
        <v>28</v>
      </c>
      <c r="I172" s="8" t="s">
        <v>139</v>
      </c>
      <c r="J172" s="14">
        <v>5</v>
      </c>
      <c r="K172" s="12" t="s">
        <v>167</v>
      </c>
      <c r="L172" s="6">
        <v>1248.96</v>
      </c>
      <c r="M172" s="20">
        <v>12.824</v>
      </c>
      <c r="N172" s="21">
        <v>8.0439969999999992</v>
      </c>
      <c r="O172" s="7">
        <v>13.266999999999999</v>
      </c>
      <c r="P172" s="7"/>
      <c r="Q172" s="7">
        <v>6.4409999999999998</v>
      </c>
      <c r="R172" s="35">
        <v>1.8353999999999999E-2</v>
      </c>
      <c r="S172" s="7">
        <v>4.7800039999999999</v>
      </c>
      <c r="T172" s="21">
        <v>30.268000000000001</v>
      </c>
      <c r="U172" s="7">
        <v>33</v>
      </c>
      <c r="V172" s="7">
        <v>1.591189</v>
      </c>
      <c r="W172" s="7">
        <v>1.73481</v>
      </c>
      <c r="X172" s="7">
        <v>3.1888109999999998</v>
      </c>
      <c r="Y172" s="7">
        <v>-0.14361699999999999</v>
      </c>
      <c r="Z172" s="22">
        <f t="shared" si="2"/>
        <v>0.52880610000000006</v>
      </c>
    </row>
    <row r="173" spans="1:26" x14ac:dyDescent="0.25">
      <c r="A173" s="4">
        <v>170</v>
      </c>
      <c r="B173" s="6">
        <v>2026</v>
      </c>
      <c r="C173" s="6">
        <v>4</v>
      </c>
      <c r="D173" s="6">
        <v>350.9</v>
      </c>
      <c r="E173" s="6">
        <v>8.2100000000000009</v>
      </c>
      <c r="F173" s="39">
        <v>5.9</v>
      </c>
      <c r="G173" s="5" t="s">
        <v>76</v>
      </c>
      <c r="H173" s="5" t="s">
        <v>28</v>
      </c>
      <c r="I173" s="8" t="s">
        <v>144</v>
      </c>
      <c r="J173" s="14">
        <v>5</v>
      </c>
      <c r="K173" s="12" t="s">
        <v>167</v>
      </c>
      <c r="L173" s="6">
        <v>2589.94</v>
      </c>
      <c r="M173" s="20">
        <v>31.074999999999999</v>
      </c>
      <c r="N173" s="21">
        <v>20.330998999999998</v>
      </c>
      <c r="O173" s="7">
        <v>13.266999999999999</v>
      </c>
      <c r="P173" s="7"/>
      <c r="Q173" s="7">
        <v>7.52</v>
      </c>
      <c r="R173" s="35">
        <v>2.1430999999999999E-2</v>
      </c>
      <c r="S173" s="7">
        <v>10.744</v>
      </c>
      <c r="T173" s="21">
        <v>91.1</v>
      </c>
      <c r="U173" s="7">
        <v>87.448999999999998</v>
      </c>
      <c r="V173" s="7">
        <v>4.7891269999999997</v>
      </c>
      <c r="W173" s="7">
        <v>4.597194</v>
      </c>
      <c r="X173" s="7">
        <v>5.9548730000000001</v>
      </c>
      <c r="Y173" s="7">
        <v>0</v>
      </c>
      <c r="Z173" s="22">
        <f t="shared" si="2"/>
        <v>0.61739200000000005</v>
      </c>
    </row>
    <row r="174" spans="1:26" x14ac:dyDescent="0.25">
      <c r="A174" s="4">
        <v>171</v>
      </c>
      <c r="B174" s="6">
        <v>2026</v>
      </c>
      <c r="C174" s="6">
        <v>4</v>
      </c>
      <c r="D174" s="6">
        <v>350.9</v>
      </c>
      <c r="E174" s="6">
        <v>8.2100000000000009</v>
      </c>
      <c r="F174" s="39">
        <v>5.9</v>
      </c>
      <c r="G174" s="5" t="s">
        <v>76</v>
      </c>
      <c r="H174" s="5" t="s">
        <v>30</v>
      </c>
      <c r="I174" s="5"/>
      <c r="J174" s="14">
        <v>5</v>
      </c>
      <c r="K174" s="12" t="s">
        <v>162</v>
      </c>
      <c r="L174" s="6">
        <v>1972.79</v>
      </c>
      <c r="M174" s="20">
        <v>27.343</v>
      </c>
      <c r="N174" s="21">
        <v>17.141997</v>
      </c>
      <c r="O174" s="7">
        <v>13.266999999999999</v>
      </c>
      <c r="P174" s="7"/>
      <c r="Q174" s="7">
        <v>8.31</v>
      </c>
      <c r="R174" s="35">
        <v>2.3673E-2</v>
      </c>
      <c r="S174" s="7">
        <v>10.201000000000001</v>
      </c>
      <c r="T174" s="21">
        <v>62.71</v>
      </c>
      <c r="U174" s="7">
        <v>71</v>
      </c>
      <c r="V174" s="7">
        <v>3.296665</v>
      </c>
      <c r="W174" s="7">
        <v>3.7324700000000002</v>
      </c>
      <c r="X174" s="7">
        <v>6.9043340000000004</v>
      </c>
      <c r="Y174" s="7">
        <v>-0.435805</v>
      </c>
      <c r="Z174" s="22">
        <f t="shared" si="2"/>
        <v>0.68225100000000016</v>
      </c>
    </row>
    <row r="175" spans="1:26" x14ac:dyDescent="0.25">
      <c r="A175" s="4">
        <v>172</v>
      </c>
      <c r="B175" s="6">
        <v>2026</v>
      </c>
      <c r="C175" s="6">
        <v>4</v>
      </c>
      <c r="D175" s="6">
        <v>350.9</v>
      </c>
      <c r="E175" s="6">
        <v>8.2100000000000009</v>
      </c>
      <c r="F175" s="39">
        <v>5.9</v>
      </c>
      <c r="G175" s="5" t="s">
        <v>76</v>
      </c>
      <c r="H175" s="5" t="s">
        <v>32</v>
      </c>
      <c r="I175" s="5"/>
      <c r="J175" s="11">
        <v>5</v>
      </c>
      <c r="K175" s="12" t="s">
        <v>162</v>
      </c>
      <c r="L175" s="6">
        <v>1975.81</v>
      </c>
      <c r="M175" s="20">
        <v>35.770000000000003</v>
      </c>
      <c r="N175" s="21">
        <v>25.354005999999998</v>
      </c>
      <c r="O175" s="7">
        <v>13.266999999999999</v>
      </c>
      <c r="P175" s="7"/>
      <c r="Q175" s="7">
        <v>12.27</v>
      </c>
      <c r="R175" s="35">
        <v>3.4955E-2</v>
      </c>
      <c r="S175" s="7">
        <v>10.415997000000001</v>
      </c>
      <c r="T175" s="21">
        <v>74.626000000000005</v>
      </c>
      <c r="U175" s="7">
        <v>81</v>
      </c>
      <c r="V175" s="7">
        <v>3.923089</v>
      </c>
      <c r="W175" s="7">
        <v>4.2581699999999998</v>
      </c>
      <c r="X175" s="7">
        <v>6.4929119999999996</v>
      </c>
      <c r="Y175" s="7">
        <v>-0.33508399999999999</v>
      </c>
      <c r="Z175" s="22">
        <f t="shared" si="2"/>
        <v>1.0073670000000001</v>
      </c>
    </row>
    <row r="176" spans="1:26" x14ac:dyDescent="0.25">
      <c r="A176" s="4">
        <v>173</v>
      </c>
      <c r="B176" s="6">
        <v>2026</v>
      </c>
      <c r="C176" s="6">
        <v>4</v>
      </c>
      <c r="D176" s="6">
        <v>350.9</v>
      </c>
      <c r="E176" s="6">
        <v>8.2100000000000009</v>
      </c>
      <c r="F176" s="39">
        <v>5.9</v>
      </c>
      <c r="G176" s="5" t="s">
        <v>76</v>
      </c>
      <c r="H176" s="5" t="s">
        <v>77</v>
      </c>
      <c r="I176" s="5"/>
      <c r="J176" s="13">
        <v>9</v>
      </c>
      <c r="K176" s="12" t="s">
        <v>162</v>
      </c>
      <c r="L176" s="6">
        <v>4707.0600000000004</v>
      </c>
      <c r="M176" s="20">
        <v>62.475999999999999</v>
      </c>
      <c r="N176" s="21">
        <v>37.506987000000002</v>
      </c>
      <c r="O176" s="7">
        <v>13.266999999999999</v>
      </c>
      <c r="P176" s="7"/>
      <c r="Q176" s="7">
        <v>7.9679999999999991</v>
      </c>
      <c r="R176" s="35">
        <v>2.2707999999999999E-2</v>
      </c>
      <c r="S176" s="7">
        <v>24.969009</v>
      </c>
      <c r="T176" s="21">
        <v>129.5</v>
      </c>
      <c r="U176" s="7">
        <v>155.80000000000001</v>
      </c>
      <c r="V176" s="7">
        <v>6.8078149999999997</v>
      </c>
      <c r="W176" s="7">
        <v>8.1904059999999994</v>
      </c>
      <c r="X176" s="7">
        <v>18.161186000000001</v>
      </c>
      <c r="Y176" s="7">
        <v>-1.382582</v>
      </c>
      <c r="Z176" s="22">
        <f t="shared" si="2"/>
        <v>0.6541728</v>
      </c>
    </row>
    <row r="177" spans="1:26" x14ac:dyDescent="0.25">
      <c r="A177" s="4">
        <v>174</v>
      </c>
      <c r="B177" s="6">
        <v>2026</v>
      </c>
      <c r="C177" s="6">
        <v>4</v>
      </c>
      <c r="D177" s="6">
        <v>350.9</v>
      </c>
      <c r="E177" s="6">
        <v>8.2100000000000009</v>
      </c>
      <c r="F177" s="39">
        <v>5.9</v>
      </c>
      <c r="G177" s="5" t="s">
        <v>76</v>
      </c>
      <c r="H177" s="5" t="s">
        <v>52</v>
      </c>
      <c r="I177" s="5"/>
      <c r="J177" s="11">
        <v>9</v>
      </c>
      <c r="K177" s="12" t="s">
        <v>164</v>
      </c>
      <c r="L177" s="6">
        <v>2038.44</v>
      </c>
      <c r="M177" s="20">
        <v>33.984999999999999</v>
      </c>
      <c r="N177" s="21">
        <v>23.456002999999999</v>
      </c>
      <c r="O177" s="7">
        <v>13.266999999999999</v>
      </c>
      <c r="P177" s="7"/>
      <c r="Q177" s="7">
        <v>11.507</v>
      </c>
      <c r="R177" s="35">
        <v>3.2792000000000002E-2</v>
      </c>
      <c r="S177" s="7">
        <v>10.528995</v>
      </c>
      <c r="T177" s="21">
        <v>85.88</v>
      </c>
      <c r="U177" s="7">
        <v>77.5</v>
      </c>
      <c r="V177" s="7">
        <v>4.5147120000000003</v>
      </c>
      <c r="W177" s="7">
        <v>4.0741750000000003</v>
      </c>
      <c r="X177" s="7">
        <v>6.0142879999999996</v>
      </c>
      <c r="Y177" s="7">
        <v>0.44053199999999998</v>
      </c>
      <c r="Z177" s="22">
        <f t="shared" si="2"/>
        <v>0.94472469999999997</v>
      </c>
    </row>
    <row r="178" spans="1:26" x14ac:dyDescent="0.25">
      <c r="A178" s="4">
        <v>175</v>
      </c>
      <c r="B178" s="6">
        <v>2026</v>
      </c>
      <c r="C178" s="6">
        <v>4</v>
      </c>
      <c r="D178" s="6">
        <v>350.9</v>
      </c>
      <c r="E178" s="6">
        <v>8.2100000000000009</v>
      </c>
      <c r="F178" s="39">
        <v>5.9</v>
      </c>
      <c r="G178" s="5" t="s">
        <v>76</v>
      </c>
      <c r="H178" s="5" t="s">
        <v>78</v>
      </c>
      <c r="I178" s="8" t="s">
        <v>117</v>
      </c>
      <c r="J178" s="13">
        <v>5</v>
      </c>
      <c r="K178" s="12" t="s">
        <v>164</v>
      </c>
      <c r="L178" s="6">
        <v>1070.21</v>
      </c>
      <c r="M178" s="20">
        <v>17.898</v>
      </c>
      <c r="N178" s="21">
        <v>11.628002</v>
      </c>
      <c r="O178" s="7">
        <v>13.266999999999999</v>
      </c>
      <c r="P178" s="7"/>
      <c r="Q178" s="7">
        <v>10.865</v>
      </c>
      <c r="R178" s="35">
        <v>3.0963999999999998E-2</v>
      </c>
      <c r="S178" s="7">
        <v>6.2700019999999999</v>
      </c>
      <c r="T178" s="21">
        <v>31.632999999999999</v>
      </c>
      <c r="U178" s="7">
        <v>30.6</v>
      </c>
      <c r="V178" s="7">
        <v>1.662947</v>
      </c>
      <c r="W178" s="7">
        <v>1.6086419999999999</v>
      </c>
      <c r="X178" s="7">
        <v>4.6070539999999998</v>
      </c>
      <c r="Y178" s="7">
        <v>5.4307000000000001E-2</v>
      </c>
      <c r="Z178" s="22">
        <f t="shared" si="2"/>
        <v>0.8920165000000001</v>
      </c>
    </row>
    <row r="179" spans="1:26" x14ac:dyDescent="0.25">
      <c r="A179" s="4">
        <v>176</v>
      </c>
      <c r="B179" s="6">
        <v>2026</v>
      </c>
      <c r="C179" s="6">
        <v>4</v>
      </c>
      <c r="D179" s="6">
        <v>350.9</v>
      </c>
      <c r="E179" s="6">
        <v>8.2100000000000009</v>
      </c>
      <c r="F179" s="39">
        <v>5.9</v>
      </c>
      <c r="G179" s="5" t="s">
        <v>76</v>
      </c>
      <c r="H179" s="5" t="s">
        <v>78</v>
      </c>
      <c r="I179" s="8" t="s">
        <v>145</v>
      </c>
      <c r="J179" s="13">
        <v>9</v>
      </c>
      <c r="K179" s="12" t="s">
        <v>164</v>
      </c>
      <c r="L179" s="6">
        <v>2120.04</v>
      </c>
      <c r="M179" s="20">
        <v>36.250999999999998</v>
      </c>
      <c r="N179" s="21">
        <v>24.327000000000002</v>
      </c>
      <c r="O179" s="7">
        <v>13.266999999999999</v>
      </c>
      <c r="P179" s="7"/>
      <c r="Q179" s="7">
        <v>11.475000000000001</v>
      </c>
      <c r="R179" s="35">
        <v>3.2701000000000001E-2</v>
      </c>
      <c r="S179" s="7">
        <v>11.924008000000001</v>
      </c>
      <c r="T179" s="21">
        <v>56.32</v>
      </c>
      <c r="U179" s="7">
        <v>92</v>
      </c>
      <c r="V179" s="7">
        <v>2.9607420000000002</v>
      </c>
      <c r="W179" s="7">
        <v>4.8364399999999996</v>
      </c>
      <c r="X179" s="7">
        <v>8.9632579999999997</v>
      </c>
      <c r="Y179" s="7">
        <v>-1.8756900000000001</v>
      </c>
      <c r="Z179" s="22">
        <f t="shared" si="2"/>
        <v>0.94209750000000025</v>
      </c>
    </row>
    <row r="180" spans="1:26" x14ac:dyDescent="0.25">
      <c r="A180" s="4">
        <v>177</v>
      </c>
      <c r="B180" s="6">
        <v>2026</v>
      </c>
      <c r="C180" s="6">
        <v>4</v>
      </c>
      <c r="D180" s="6">
        <v>350.9</v>
      </c>
      <c r="E180" s="6">
        <v>8.2100000000000009</v>
      </c>
      <c r="F180" s="39">
        <v>5.9</v>
      </c>
      <c r="G180" s="5" t="s">
        <v>76</v>
      </c>
      <c r="H180" s="5" t="s">
        <v>53</v>
      </c>
      <c r="I180" s="8"/>
      <c r="J180" s="14">
        <v>5</v>
      </c>
      <c r="K180" s="12" t="s">
        <v>164</v>
      </c>
      <c r="L180" s="6">
        <v>1090.45</v>
      </c>
      <c r="M180" s="20">
        <v>20.507999999999999</v>
      </c>
      <c r="N180" s="21">
        <v>13.781000000000001</v>
      </c>
      <c r="O180" s="7">
        <v>13.266999999999999</v>
      </c>
      <c r="P180" s="7"/>
      <c r="Q180" s="7">
        <v>12.638</v>
      </c>
      <c r="R180" s="35">
        <v>3.6015999999999999E-2</v>
      </c>
      <c r="S180" s="7">
        <v>6.7270009999999996</v>
      </c>
      <c r="T180" s="21">
        <v>44.598999999999997</v>
      </c>
      <c r="U180" s="7">
        <v>54</v>
      </c>
      <c r="V180" s="7">
        <v>2.3445689999999999</v>
      </c>
      <c r="W180" s="7">
        <v>2.8387799999999999</v>
      </c>
      <c r="X180" s="7">
        <v>4.3824319999999997</v>
      </c>
      <c r="Y180" s="7">
        <v>-0.49420999999999998</v>
      </c>
      <c r="Z180" s="22">
        <f t="shared" si="2"/>
        <v>1.0375798000000001</v>
      </c>
    </row>
    <row r="181" spans="1:26" x14ac:dyDescent="0.25">
      <c r="A181" s="4">
        <v>178</v>
      </c>
      <c r="B181" s="6">
        <v>2026</v>
      </c>
      <c r="C181" s="6">
        <v>4</v>
      </c>
      <c r="D181" s="6">
        <v>350.9</v>
      </c>
      <c r="E181" s="6">
        <v>8.2100000000000009</v>
      </c>
      <c r="F181" s="39">
        <v>5.9</v>
      </c>
      <c r="G181" s="5" t="s">
        <v>76</v>
      </c>
      <c r="H181" s="5" t="s">
        <v>79</v>
      </c>
      <c r="I181" s="8" t="s">
        <v>117</v>
      </c>
      <c r="J181" s="14">
        <v>5</v>
      </c>
      <c r="K181" s="12" t="s">
        <v>164</v>
      </c>
      <c r="L181" s="6">
        <v>1099.2</v>
      </c>
      <c r="M181" s="20">
        <v>18.562999999999999</v>
      </c>
      <c r="N181" s="21">
        <v>12.383006</v>
      </c>
      <c r="O181" s="7">
        <v>13.266999999999999</v>
      </c>
      <c r="P181" s="7"/>
      <c r="Q181" s="7">
        <v>11.265000000000001</v>
      </c>
      <c r="R181" s="35">
        <v>3.2104000000000001E-2</v>
      </c>
      <c r="S181" s="7">
        <v>6.1799970000000002</v>
      </c>
      <c r="T181" s="21">
        <v>28.478999999999999</v>
      </c>
      <c r="U181" s="7">
        <v>22</v>
      </c>
      <c r="V181" s="7">
        <v>1.4971410000000001</v>
      </c>
      <c r="W181" s="7">
        <v>1.1565399999999999</v>
      </c>
      <c r="X181" s="7">
        <v>4.6828599999999998</v>
      </c>
      <c r="Y181" s="7">
        <v>0.34059800000000001</v>
      </c>
      <c r="Z181" s="22">
        <f t="shared" si="2"/>
        <v>0.92485650000000019</v>
      </c>
    </row>
    <row r="182" spans="1:26" x14ac:dyDescent="0.25">
      <c r="A182" s="4">
        <v>179</v>
      </c>
      <c r="B182" s="6">
        <v>2026</v>
      </c>
      <c r="C182" s="6">
        <v>4</v>
      </c>
      <c r="D182" s="6">
        <v>350.9</v>
      </c>
      <c r="E182" s="6">
        <v>8.2100000000000009</v>
      </c>
      <c r="F182" s="39">
        <v>5.9</v>
      </c>
      <c r="G182" s="5" t="s">
        <v>76</v>
      </c>
      <c r="H182" s="5" t="s">
        <v>79</v>
      </c>
      <c r="I182" s="8" t="s">
        <v>146</v>
      </c>
      <c r="J182" s="14">
        <v>5</v>
      </c>
      <c r="K182" s="12" t="s">
        <v>164</v>
      </c>
      <c r="L182" s="6">
        <v>1098.3599999999999</v>
      </c>
      <c r="M182" s="20">
        <v>18.45</v>
      </c>
      <c r="N182" s="21">
        <v>12.473003</v>
      </c>
      <c r="O182" s="7">
        <v>13.266999999999999</v>
      </c>
      <c r="P182" s="7"/>
      <c r="Q182" s="7">
        <v>11.356</v>
      </c>
      <c r="R182" s="35">
        <v>3.2363000000000003E-2</v>
      </c>
      <c r="S182" s="7">
        <v>5.977004</v>
      </c>
      <c r="T182" s="21">
        <v>27.960999999999999</v>
      </c>
      <c r="U182" s="7">
        <v>27</v>
      </c>
      <c r="V182" s="7">
        <v>1.46991</v>
      </c>
      <c r="W182" s="7">
        <v>1.4193899999999999</v>
      </c>
      <c r="X182" s="7">
        <v>4.5070899999999998</v>
      </c>
      <c r="Y182" s="7">
        <v>5.0523999999999999E-2</v>
      </c>
      <c r="Z182" s="22">
        <f t="shared" si="2"/>
        <v>0.93232760000000015</v>
      </c>
    </row>
    <row r="183" spans="1:26" x14ac:dyDescent="0.25">
      <c r="A183" s="4">
        <v>180</v>
      </c>
      <c r="B183" s="6">
        <v>2026</v>
      </c>
      <c r="C183" s="6">
        <v>4</v>
      </c>
      <c r="D183" s="6">
        <v>350.9</v>
      </c>
      <c r="E183" s="6">
        <v>8.2100000000000009</v>
      </c>
      <c r="F183" s="39">
        <v>5.9</v>
      </c>
      <c r="G183" s="5" t="s">
        <v>76</v>
      </c>
      <c r="H183" s="5" t="s">
        <v>80</v>
      </c>
      <c r="I183" s="8"/>
      <c r="J183" s="14">
        <v>5</v>
      </c>
      <c r="K183" s="12" t="s">
        <v>164</v>
      </c>
      <c r="L183" s="6">
        <v>1077.48</v>
      </c>
      <c r="M183" s="20">
        <v>19.667000000000002</v>
      </c>
      <c r="N183" s="21">
        <v>13.127995</v>
      </c>
      <c r="O183" s="7">
        <v>13.266999999999999</v>
      </c>
      <c r="P183" s="7"/>
      <c r="Q183" s="7">
        <v>12.184000000000001</v>
      </c>
      <c r="R183" s="35">
        <v>3.4722000000000003E-2</v>
      </c>
      <c r="S183" s="7">
        <v>6.5389999999999997</v>
      </c>
      <c r="T183" s="21">
        <v>44.393999999999998</v>
      </c>
      <c r="U183" s="7">
        <v>44.76</v>
      </c>
      <c r="V183" s="7">
        <v>2.333793</v>
      </c>
      <c r="W183" s="7">
        <v>2.3530329999999999</v>
      </c>
      <c r="X183" s="7">
        <v>4.1859679999999999</v>
      </c>
      <c r="Y183" s="7">
        <v>0</v>
      </c>
      <c r="Z183" s="22">
        <f t="shared" si="2"/>
        <v>1.0003064000000002</v>
      </c>
    </row>
    <row r="184" spans="1:26" x14ac:dyDescent="0.25">
      <c r="A184" s="4">
        <v>181</v>
      </c>
      <c r="B184" s="6">
        <v>2026</v>
      </c>
      <c r="C184" s="6">
        <v>4</v>
      </c>
      <c r="D184" s="6">
        <v>350.9</v>
      </c>
      <c r="E184" s="6">
        <v>8.2100000000000009</v>
      </c>
      <c r="F184" s="39">
        <v>5.9</v>
      </c>
      <c r="G184" s="5" t="s">
        <v>76</v>
      </c>
      <c r="H184" s="5" t="s">
        <v>81</v>
      </c>
      <c r="I184" s="8"/>
      <c r="J184" s="14">
        <v>5</v>
      </c>
      <c r="K184" s="12" t="s">
        <v>164</v>
      </c>
      <c r="L184" s="6">
        <v>1073.8699999999999</v>
      </c>
      <c r="M184" s="20">
        <v>17.097999999999999</v>
      </c>
      <c r="N184" s="21">
        <v>10.558</v>
      </c>
      <c r="O184" s="7">
        <v>13.266999999999999</v>
      </c>
      <c r="P184" s="7"/>
      <c r="Q184" s="7">
        <v>9.8320000000000007</v>
      </c>
      <c r="R184" s="35">
        <v>2.8018999999999999E-2</v>
      </c>
      <c r="S184" s="7">
        <v>6.5399960000000004</v>
      </c>
      <c r="T184" s="21">
        <v>41.298000000000002</v>
      </c>
      <c r="U184" s="7">
        <v>39.6</v>
      </c>
      <c r="V184" s="7">
        <v>2.171036</v>
      </c>
      <c r="W184" s="7">
        <v>2.081772</v>
      </c>
      <c r="X184" s="7">
        <v>4.3689640000000001</v>
      </c>
      <c r="Y184" s="7">
        <v>8.9260000000000006E-2</v>
      </c>
      <c r="Z184" s="22">
        <f t="shared" si="2"/>
        <v>0.80720720000000012</v>
      </c>
    </row>
    <row r="185" spans="1:26" x14ac:dyDescent="0.25">
      <c r="A185" s="4">
        <v>182</v>
      </c>
      <c r="B185" s="6">
        <v>2026</v>
      </c>
      <c r="C185" s="6">
        <v>4</v>
      </c>
      <c r="D185" s="6">
        <v>350.9</v>
      </c>
      <c r="E185" s="6">
        <v>8.2100000000000009</v>
      </c>
      <c r="F185" s="39">
        <v>5.9</v>
      </c>
      <c r="G185" s="5" t="s">
        <v>76</v>
      </c>
      <c r="H185" s="5" t="s">
        <v>82</v>
      </c>
      <c r="I185" s="8"/>
      <c r="J185" s="14">
        <v>5</v>
      </c>
      <c r="K185" s="12" t="s">
        <v>164</v>
      </c>
      <c r="L185" s="6">
        <v>1074.5</v>
      </c>
      <c r="M185" s="20">
        <v>19.494</v>
      </c>
      <c r="N185" s="21">
        <v>13.512003999999999</v>
      </c>
      <c r="O185" s="7">
        <v>13.266999999999999</v>
      </c>
      <c r="P185" s="7"/>
      <c r="Q185" s="7">
        <v>12.574999999999999</v>
      </c>
      <c r="R185" s="35">
        <v>3.5837000000000001E-2</v>
      </c>
      <c r="S185" s="7">
        <v>5.9819969999999998</v>
      </c>
      <c r="T185" s="21">
        <v>32.582999999999998</v>
      </c>
      <c r="U185" s="7">
        <v>33.338000000000001</v>
      </c>
      <c r="V185" s="7">
        <v>1.712888</v>
      </c>
      <c r="W185" s="7">
        <v>1.7525790000000001</v>
      </c>
      <c r="X185" s="7">
        <v>4.2691119999999998</v>
      </c>
      <c r="Y185" s="7">
        <v>-3.9694E-2</v>
      </c>
      <c r="Z185" s="22">
        <f t="shared" si="2"/>
        <v>1.0324075000000001</v>
      </c>
    </row>
    <row r="186" spans="1:26" x14ac:dyDescent="0.25">
      <c r="A186" s="4">
        <v>183</v>
      </c>
      <c r="B186" s="6">
        <v>2026</v>
      </c>
      <c r="C186" s="6">
        <v>4</v>
      </c>
      <c r="D186" s="6">
        <v>350.9</v>
      </c>
      <c r="E186" s="6">
        <v>8.2100000000000009</v>
      </c>
      <c r="F186" s="39">
        <v>5.9</v>
      </c>
      <c r="G186" s="5" t="s">
        <v>76</v>
      </c>
      <c r="H186" s="5" t="s">
        <v>83</v>
      </c>
      <c r="I186" s="8"/>
      <c r="J186" s="14">
        <v>5</v>
      </c>
      <c r="K186" s="12" t="s">
        <v>164</v>
      </c>
      <c r="L186" s="6">
        <v>1099.72</v>
      </c>
      <c r="M186" s="20">
        <v>17.582000000000001</v>
      </c>
      <c r="N186" s="21">
        <v>11.877995</v>
      </c>
      <c r="O186" s="7">
        <v>13.266999999999999</v>
      </c>
      <c r="P186" s="7"/>
      <c r="Q186" s="7">
        <v>10.801</v>
      </c>
      <c r="R186" s="35">
        <v>3.0780999999999999E-2</v>
      </c>
      <c r="S186" s="7">
        <v>5.7040009999999999</v>
      </c>
      <c r="T186" s="21">
        <v>21.036000000000001</v>
      </c>
      <c r="U186" s="7">
        <v>22</v>
      </c>
      <c r="V186" s="7">
        <v>1.105863</v>
      </c>
      <c r="W186" s="7">
        <v>1.1565399999999999</v>
      </c>
      <c r="X186" s="7">
        <v>4.5981370000000004</v>
      </c>
      <c r="Y186" s="7">
        <v>-5.0675999999999999E-2</v>
      </c>
      <c r="Z186" s="22">
        <f t="shared" si="2"/>
        <v>0.88676210000000011</v>
      </c>
    </row>
    <row r="187" spans="1:26" x14ac:dyDescent="0.25">
      <c r="A187" s="4">
        <v>184</v>
      </c>
      <c r="B187" s="6">
        <v>2026</v>
      </c>
      <c r="C187" s="6">
        <v>4</v>
      </c>
      <c r="D187" s="6">
        <v>350.9</v>
      </c>
      <c r="E187" s="6">
        <v>8.2100000000000009</v>
      </c>
      <c r="F187" s="39">
        <v>5.9</v>
      </c>
      <c r="G187" s="5" t="s">
        <v>76</v>
      </c>
      <c r="H187" s="5" t="s">
        <v>84</v>
      </c>
      <c r="I187" s="8"/>
      <c r="J187" s="14">
        <v>5</v>
      </c>
      <c r="K187" s="12" t="s">
        <v>164</v>
      </c>
      <c r="L187" s="6">
        <v>1079.97</v>
      </c>
      <c r="M187" s="20">
        <v>17.315000000000001</v>
      </c>
      <c r="N187" s="21">
        <v>10.938999000000001</v>
      </c>
      <c r="O187" s="7">
        <v>13.266999999999999</v>
      </c>
      <c r="P187" s="7"/>
      <c r="Q187" s="7">
        <v>10.129000000000001</v>
      </c>
      <c r="R187" s="35">
        <v>2.8865999999999999E-2</v>
      </c>
      <c r="S187" s="7">
        <v>6.3759990000000002</v>
      </c>
      <c r="T187" s="21">
        <v>39.664000000000001</v>
      </c>
      <c r="U187" s="7">
        <v>41</v>
      </c>
      <c r="V187" s="7">
        <v>2.0851359999999999</v>
      </c>
      <c r="W187" s="7">
        <v>2.15537</v>
      </c>
      <c r="X187" s="7">
        <v>4.290864</v>
      </c>
      <c r="Y187" s="7">
        <v>-7.0235000000000006E-2</v>
      </c>
      <c r="Z187" s="22">
        <f t="shared" si="2"/>
        <v>0.83159090000000024</v>
      </c>
    </row>
    <row r="188" spans="1:26" x14ac:dyDescent="0.25">
      <c r="A188" s="4">
        <v>185</v>
      </c>
      <c r="B188" s="6">
        <v>2026</v>
      </c>
      <c r="C188" s="6">
        <v>4</v>
      </c>
      <c r="D188" s="6">
        <v>350.9</v>
      </c>
      <c r="E188" s="6">
        <v>8.2100000000000009</v>
      </c>
      <c r="F188" s="39">
        <v>5.9</v>
      </c>
      <c r="G188" s="5" t="s">
        <v>76</v>
      </c>
      <c r="H188" s="5" t="s">
        <v>85</v>
      </c>
      <c r="I188" s="8" t="s">
        <v>117</v>
      </c>
      <c r="J188" s="14">
        <v>5</v>
      </c>
      <c r="K188" s="12" t="s">
        <v>164</v>
      </c>
      <c r="L188" s="6">
        <v>1101.58</v>
      </c>
      <c r="M188" s="20">
        <v>19.510000000000002</v>
      </c>
      <c r="N188" s="21">
        <v>13.789851000000001</v>
      </c>
      <c r="O188" s="7">
        <v>13.266999999999999</v>
      </c>
      <c r="P188" s="7"/>
      <c r="Q188" s="7">
        <v>12.517999999999999</v>
      </c>
      <c r="R188" s="35">
        <v>3.5674999999999998E-2</v>
      </c>
      <c r="S188" s="7">
        <v>5.720154</v>
      </c>
      <c r="T188" s="21">
        <v>38.450000000000003</v>
      </c>
      <c r="U188" s="7">
        <v>34.4</v>
      </c>
      <c r="V188" s="7">
        <v>2.0213169999999998</v>
      </c>
      <c r="W188" s="7">
        <v>1.808408</v>
      </c>
      <c r="X188" s="7">
        <v>3.6988400000000001</v>
      </c>
      <c r="Y188" s="7">
        <v>0.21290700000000001</v>
      </c>
      <c r="Z188" s="22">
        <f t="shared" si="2"/>
        <v>1.0277278000000001</v>
      </c>
    </row>
    <row r="189" spans="1:26" x14ac:dyDescent="0.25">
      <c r="A189" s="4">
        <v>186</v>
      </c>
      <c r="B189" s="6">
        <v>2026</v>
      </c>
      <c r="C189" s="6">
        <v>4</v>
      </c>
      <c r="D189" s="6">
        <v>350.9</v>
      </c>
      <c r="E189" s="6">
        <v>8.2100000000000009</v>
      </c>
      <c r="F189" s="39">
        <v>5.9</v>
      </c>
      <c r="G189" s="5" t="s">
        <v>76</v>
      </c>
      <c r="H189" s="5" t="s">
        <v>85</v>
      </c>
      <c r="I189" s="8" t="s">
        <v>146</v>
      </c>
      <c r="J189" s="14">
        <v>5</v>
      </c>
      <c r="K189" s="12" t="s">
        <v>164</v>
      </c>
      <c r="L189" s="6">
        <v>1075.8</v>
      </c>
      <c r="M189" s="20">
        <v>18.649000000000001</v>
      </c>
      <c r="N189" s="21">
        <v>12.604004</v>
      </c>
      <c r="O189" s="7">
        <v>13.266999999999999</v>
      </c>
      <c r="P189" s="7"/>
      <c r="Q189" s="7">
        <v>11.716000000000001</v>
      </c>
      <c r="R189" s="35">
        <v>3.3388000000000001E-2</v>
      </c>
      <c r="S189" s="7">
        <v>6.0449999999999999</v>
      </c>
      <c r="T189" s="21">
        <v>35.180999999999997</v>
      </c>
      <c r="U189" s="7">
        <v>34.5</v>
      </c>
      <c r="V189" s="7">
        <v>1.8494649999999999</v>
      </c>
      <c r="W189" s="7">
        <v>1.8136650000000001</v>
      </c>
      <c r="X189" s="7">
        <v>4.1955359999999997</v>
      </c>
      <c r="Y189" s="7">
        <v>3.5799999999999998E-2</v>
      </c>
      <c r="Z189" s="22">
        <f t="shared" si="2"/>
        <v>0.96188360000000017</v>
      </c>
    </row>
    <row r="190" spans="1:26" x14ac:dyDescent="0.25">
      <c r="A190" s="4">
        <v>187</v>
      </c>
      <c r="B190" s="6">
        <v>2026</v>
      </c>
      <c r="C190" s="6">
        <v>4</v>
      </c>
      <c r="D190" s="6">
        <v>350.9</v>
      </c>
      <c r="E190" s="6">
        <v>8.2100000000000009</v>
      </c>
      <c r="F190" s="39">
        <v>5.9</v>
      </c>
      <c r="G190" s="5" t="s">
        <v>76</v>
      </c>
      <c r="H190" s="5" t="s">
        <v>86</v>
      </c>
      <c r="I190" s="8"/>
      <c r="J190" s="14">
        <v>9</v>
      </c>
      <c r="K190" s="12" t="s">
        <v>164</v>
      </c>
      <c r="L190" s="6">
        <v>2135.52</v>
      </c>
      <c r="M190" s="20">
        <v>35.549999999999997</v>
      </c>
      <c r="N190" s="21">
        <v>23.615731</v>
      </c>
      <c r="O190" s="7">
        <v>13.266999999999999</v>
      </c>
      <c r="P190" s="7"/>
      <c r="Q190" s="7">
        <v>11.058999999999999</v>
      </c>
      <c r="R190" s="35">
        <v>3.1515000000000001E-2</v>
      </c>
      <c r="S190" s="7">
        <v>11.934276000000001</v>
      </c>
      <c r="T190" s="21">
        <v>63.3</v>
      </c>
      <c r="U190" s="7">
        <v>62</v>
      </c>
      <c r="V190" s="7">
        <v>3.3276810000000001</v>
      </c>
      <c r="W190" s="7">
        <v>3.2593399999999999</v>
      </c>
      <c r="X190" s="7">
        <v>8.6066029999999998</v>
      </c>
      <c r="Y190" s="7">
        <v>6.8335000000000007E-2</v>
      </c>
      <c r="Z190" s="22">
        <f t="shared" si="2"/>
        <v>0.90794390000000003</v>
      </c>
    </row>
    <row r="191" spans="1:26" x14ac:dyDescent="0.25">
      <c r="A191" s="4">
        <v>188</v>
      </c>
      <c r="B191" s="6">
        <v>2026</v>
      </c>
      <c r="C191" s="6">
        <v>4</v>
      </c>
      <c r="D191" s="6">
        <v>350.9</v>
      </c>
      <c r="E191" s="6">
        <v>8.2100000000000009</v>
      </c>
      <c r="F191" s="39">
        <v>5.9</v>
      </c>
      <c r="G191" s="5" t="s">
        <v>76</v>
      </c>
      <c r="H191" s="5" t="s">
        <v>87</v>
      </c>
      <c r="I191" s="8" t="s">
        <v>117</v>
      </c>
      <c r="J191" s="14">
        <v>5</v>
      </c>
      <c r="K191" s="12" t="s">
        <v>164</v>
      </c>
      <c r="L191" s="6">
        <v>1101.07</v>
      </c>
      <c r="M191" s="20">
        <v>18.991</v>
      </c>
      <c r="N191" s="21">
        <v>12.453008000000001</v>
      </c>
      <c r="O191" s="7">
        <v>13.266999999999999</v>
      </c>
      <c r="P191" s="7"/>
      <c r="Q191" s="7">
        <v>11.31</v>
      </c>
      <c r="R191" s="35">
        <v>3.2231000000000003E-2</v>
      </c>
      <c r="S191" s="7">
        <v>6.5380019999999996</v>
      </c>
      <c r="T191" s="21">
        <v>40.360999999999997</v>
      </c>
      <c r="U191" s="7">
        <v>41</v>
      </c>
      <c r="V191" s="7">
        <v>2.1217779999999999</v>
      </c>
      <c r="W191" s="7">
        <v>2.15537</v>
      </c>
      <c r="X191" s="7">
        <v>4.4162220000000003</v>
      </c>
      <c r="Y191" s="7">
        <v>-3.3590000000000002E-2</v>
      </c>
      <c r="Z191" s="22">
        <f t="shared" si="2"/>
        <v>0.92855100000000013</v>
      </c>
    </row>
    <row r="192" spans="1:26" x14ac:dyDescent="0.25">
      <c r="A192" s="4">
        <v>189</v>
      </c>
      <c r="B192" s="6">
        <v>2026</v>
      </c>
      <c r="C192" s="6">
        <v>4</v>
      </c>
      <c r="D192" s="6">
        <v>350.9</v>
      </c>
      <c r="E192" s="6">
        <v>8.2100000000000009</v>
      </c>
      <c r="F192" s="39">
        <v>5.9</v>
      </c>
      <c r="G192" s="5" t="s">
        <v>76</v>
      </c>
      <c r="H192" s="5" t="s">
        <v>87</v>
      </c>
      <c r="I192" s="8" t="s">
        <v>146</v>
      </c>
      <c r="J192" s="14">
        <v>5</v>
      </c>
      <c r="K192" s="12" t="s">
        <v>164</v>
      </c>
      <c r="L192" s="6">
        <v>1071.5999999999999</v>
      </c>
      <c r="M192" s="20">
        <v>18.164000000000001</v>
      </c>
      <c r="N192" s="21">
        <v>12.494</v>
      </c>
      <c r="O192" s="7">
        <v>13.266999999999999</v>
      </c>
      <c r="P192" s="7"/>
      <c r="Q192" s="7">
        <v>11.658999999999999</v>
      </c>
      <c r="R192" s="35">
        <v>3.3227E-2</v>
      </c>
      <c r="S192" s="7">
        <v>5.67</v>
      </c>
      <c r="T192" s="21">
        <v>30.773</v>
      </c>
      <c r="U192" s="7">
        <v>36</v>
      </c>
      <c r="V192" s="7">
        <v>1.617737</v>
      </c>
      <c r="W192" s="7">
        <v>1.89252</v>
      </c>
      <c r="X192" s="7">
        <v>4.0522640000000001</v>
      </c>
      <c r="Y192" s="7">
        <v>-0.274783</v>
      </c>
      <c r="Z192" s="22">
        <f t="shared" si="2"/>
        <v>0.9572039</v>
      </c>
    </row>
    <row r="193" spans="1:26" x14ac:dyDescent="0.25">
      <c r="A193" s="4">
        <v>190</v>
      </c>
      <c r="B193" s="6">
        <v>2026</v>
      </c>
      <c r="C193" s="6">
        <v>4</v>
      </c>
      <c r="D193" s="6">
        <v>350.9</v>
      </c>
      <c r="E193" s="6">
        <v>8.2100000000000009</v>
      </c>
      <c r="F193" s="39">
        <v>5.9</v>
      </c>
      <c r="G193" s="5" t="s">
        <v>76</v>
      </c>
      <c r="H193" s="5" t="s">
        <v>88</v>
      </c>
      <c r="I193" s="8"/>
      <c r="J193" s="14">
        <v>9</v>
      </c>
      <c r="K193" s="12" t="s">
        <v>164</v>
      </c>
      <c r="L193" s="6">
        <v>2122.31</v>
      </c>
      <c r="M193" s="20">
        <v>37.235999999999997</v>
      </c>
      <c r="N193" s="21">
        <v>23.763014999999999</v>
      </c>
      <c r="O193" s="7">
        <v>13.266999999999999</v>
      </c>
      <c r="P193" s="7"/>
      <c r="Q193" s="7">
        <v>11.197000000000001</v>
      </c>
      <c r="R193" s="35">
        <v>3.1909E-2</v>
      </c>
      <c r="S193" s="7">
        <v>13.472988000000001</v>
      </c>
      <c r="T193" s="21">
        <v>73.94</v>
      </c>
      <c r="U193" s="7">
        <v>62</v>
      </c>
      <c r="V193" s="7">
        <v>3.8870260000000001</v>
      </c>
      <c r="W193" s="7">
        <v>3.2593399999999999</v>
      </c>
      <c r="X193" s="7">
        <v>9.5859729999999992</v>
      </c>
      <c r="Y193" s="7">
        <v>0.62767399999999995</v>
      </c>
      <c r="Z193" s="22">
        <f t="shared" si="2"/>
        <v>0.91927370000000008</v>
      </c>
    </row>
    <row r="194" spans="1:26" x14ac:dyDescent="0.25">
      <c r="A194" s="4">
        <v>191</v>
      </c>
      <c r="B194" s="6">
        <v>2026</v>
      </c>
      <c r="C194" s="6">
        <v>4</v>
      </c>
      <c r="D194" s="6">
        <v>350.9</v>
      </c>
      <c r="E194" s="6">
        <v>8.2100000000000009</v>
      </c>
      <c r="F194" s="39">
        <v>5.9</v>
      </c>
      <c r="G194" s="5" t="s">
        <v>76</v>
      </c>
      <c r="H194" s="5" t="s">
        <v>89</v>
      </c>
      <c r="I194" s="8" t="s">
        <v>117</v>
      </c>
      <c r="J194" s="14">
        <v>5</v>
      </c>
      <c r="K194" s="12" t="s">
        <v>164</v>
      </c>
      <c r="L194" s="6">
        <v>1100.9100000000001</v>
      </c>
      <c r="M194" s="20">
        <v>20.16</v>
      </c>
      <c r="N194" s="21">
        <v>13.743947</v>
      </c>
      <c r="O194" s="7">
        <v>13.266999999999999</v>
      </c>
      <c r="P194" s="7"/>
      <c r="Q194" s="7">
        <v>12.484</v>
      </c>
      <c r="R194" s="35">
        <v>3.5577999999999999E-2</v>
      </c>
      <c r="S194" s="7">
        <v>6.4160490000000001</v>
      </c>
      <c r="T194" s="21">
        <v>47.25</v>
      </c>
      <c r="U194" s="7">
        <v>45</v>
      </c>
      <c r="V194" s="7">
        <v>2.4839329999999999</v>
      </c>
      <c r="W194" s="7">
        <v>2.36565</v>
      </c>
      <c r="X194" s="7">
        <v>3.932118</v>
      </c>
      <c r="Y194" s="7">
        <v>0.118281</v>
      </c>
      <c r="Z194" s="22">
        <f t="shared" si="2"/>
        <v>1.0249364000000001</v>
      </c>
    </row>
    <row r="195" spans="1:26" x14ac:dyDescent="0.25">
      <c r="A195" s="4">
        <v>192</v>
      </c>
      <c r="B195" s="6">
        <v>2026</v>
      </c>
      <c r="C195" s="6">
        <v>4</v>
      </c>
      <c r="D195" s="6">
        <v>350.9</v>
      </c>
      <c r="E195" s="6">
        <v>8.2100000000000009</v>
      </c>
      <c r="F195" s="39">
        <v>5.9</v>
      </c>
      <c r="G195" s="5" t="s">
        <v>76</v>
      </c>
      <c r="H195" s="5" t="s">
        <v>89</v>
      </c>
      <c r="I195" s="8" t="s">
        <v>146</v>
      </c>
      <c r="J195" s="14">
        <v>5</v>
      </c>
      <c r="K195" s="12" t="s">
        <v>164</v>
      </c>
      <c r="L195" s="6">
        <v>1072.75</v>
      </c>
      <c r="M195" s="20">
        <v>17.393999999999998</v>
      </c>
      <c r="N195" s="21">
        <v>11.308998000000001</v>
      </c>
      <c r="O195" s="7">
        <v>13.266999999999999</v>
      </c>
      <c r="P195" s="7"/>
      <c r="Q195" s="7">
        <v>10.542</v>
      </c>
      <c r="R195" s="35">
        <v>3.0043E-2</v>
      </c>
      <c r="S195" s="7">
        <v>6.0850020000000002</v>
      </c>
      <c r="T195" s="21">
        <v>31.356999999999999</v>
      </c>
      <c r="U195" s="7">
        <v>28</v>
      </c>
      <c r="V195" s="7">
        <v>1.6484369999999999</v>
      </c>
      <c r="W195" s="7">
        <v>1.4719599999999999</v>
      </c>
      <c r="X195" s="7">
        <v>4.4365639999999997</v>
      </c>
      <c r="Y195" s="7">
        <v>0.176479</v>
      </c>
      <c r="Z195" s="22">
        <f t="shared" si="2"/>
        <v>0.86549820000000011</v>
      </c>
    </row>
    <row r="196" spans="1:26" x14ac:dyDescent="0.25">
      <c r="A196" s="4">
        <v>193</v>
      </c>
      <c r="B196" s="6">
        <v>2026</v>
      </c>
      <c r="C196" s="6">
        <v>4</v>
      </c>
      <c r="D196" s="6">
        <v>350.9</v>
      </c>
      <c r="E196" s="6">
        <v>8.2100000000000009</v>
      </c>
      <c r="F196" s="39">
        <v>5.9</v>
      </c>
      <c r="G196" s="5" t="s">
        <v>76</v>
      </c>
      <c r="H196" s="5" t="s">
        <v>90</v>
      </c>
      <c r="I196" s="5"/>
      <c r="J196" s="14">
        <v>9</v>
      </c>
      <c r="K196" s="12" t="s">
        <v>164</v>
      </c>
      <c r="L196" s="6">
        <v>2123.3000000000002</v>
      </c>
      <c r="M196" s="20">
        <v>34.808999999999997</v>
      </c>
      <c r="N196" s="21">
        <v>21.422996999999999</v>
      </c>
      <c r="O196" s="7">
        <v>13.266999999999999</v>
      </c>
      <c r="P196" s="7"/>
      <c r="Q196" s="7">
        <v>10.089</v>
      </c>
      <c r="R196" s="35">
        <v>2.8753000000000001E-2</v>
      </c>
      <c r="S196" s="7">
        <v>13.385992999999999</v>
      </c>
      <c r="T196" s="21">
        <v>81.47</v>
      </c>
      <c r="U196" s="7">
        <v>61</v>
      </c>
      <c r="V196" s="7">
        <v>4.2828780000000002</v>
      </c>
      <c r="W196" s="7">
        <v>3.2067700000000001</v>
      </c>
      <c r="X196" s="7">
        <v>9.1031220000000008</v>
      </c>
      <c r="Y196" s="7">
        <v>1.076101</v>
      </c>
      <c r="Z196" s="22">
        <f t="shared" ref="Z196:Z259" si="3">Q196*E196/100</f>
        <v>0.82830690000000018</v>
      </c>
    </row>
    <row r="197" spans="1:26" x14ac:dyDescent="0.25">
      <c r="A197" s="4">
        <v>194</v>
      </c>
      <c r="B197" s="6">
        <v>2026</v>
      </c>
      <c r="C197" s="6">
        <v>4</v>
      </c>
      <c r="D197" s="6">
        <v>350.9</v>
      </c>
      <c r="E197" s="6">
        <v>8.2100000000000009</v>
      </c>
      <c r="F197" s="39">
        <v>5.9</v>
      </c>
      <c r="G197" s="5" t="s">
        <v>76</v>
      </c>
      <c r="H197" s="5" t="s">
        <v>91</v>
      </c>
      <c r="I197" s="5"/>
      <c r="J197" s="14">
        <v>9</v>
      </c>
      <c r="K197" s="12" t="s">
        <v>164</v>
      </c>
      <c r="L197" s="6">
        <v>2121.89</v>
      </c>
      <c r="M197" s="20">
        <v>37.258000000000003</v>
      </c>
      <c r="N197" s="21">
        <v>23.745009</v>
      </c>
      <c r="O197" s="7">
        <v>13.266999999999999</v>
      </c>
      <c r="P197" s="7"/>
      <c r="Q197" s="7">
        <v>11.19</v>
      </c>
      <c r="R197" s="35">
        <v>3.1891000000000003E-2</v>
      </c>
      <c r="S197" s="7">
        <v>13.513002</v>
      </c>
      <c r="T197" s="21">
        <v>68.36</v>
      </c>
      <c r="U197" s="7">
        <v>80</v>
      </c>
      <c r="V197" s="7">
        <v>3.5936849999999998</v>
      </c>
      <c r="W197" s="7">
        <v>4.2055999999999996</v>
      </c>
      <c r="X197" s="7">
        <v>9.919314</v>
      </c>
      <c r="Y197" s="7">
        <v>-0.61191300000000004</v>
      </c>
      <c r="Z197" s="22">
        <f t="shared" si="3"/>
        <v>0.91869900000000004</v>
      </c>
    </row>
    <row r="198" spans="1:26" x14ac:dyDescent="0.25">
      <c r="A198" s="4">
        <v>195</v>
      </c>
      <c r="B198" s="6">
        <v>2026</v>
      </c>
      <c r="C198" s="6">
        <v>4</v>
      </c>
      <c r="D198" s="6">
        <v>350.9</v>
      </c>
      <c r="E198" s="6">
        <v>8.2100000000000009</v>
      </c>
      <c r="F198" s="39">
        <v>5.9</v>
      </c>
      <c r="G198" s="5" t="s">
        <v>92</v>
      </c>
      <c r="H198" s="5" t="s">
        <v>74</v>
      </c>
      <c r="I198" s="5"/>
      <c r="J198" s="14">
        <v>9</v>
      </c>
      <c r="K198" s="12" t="s">
        <v>163</v>
      </c>
      <c r="L198" s="6">
        <v>5195.57</v>
      </c>
      <c r="M198" s="20">
        <v>79.658000000000001</v>
      </c>
      <c r="N198" s="21">
        <v>50.463031999999998</v>
      </c>
      <c r="O198" s="7">
        <v>13.266999999999999</v>
      </c>
      <c r="P198" s="7"/>
      <c r="Q198" s="7">
        <v>9.7129999999999992</v>
      </c>
      <c r="R198" s="35">
        <v>2.7678999999999999E-2</v>
      </c>
      <c r="S198" s="7">
        <v>29.195014</v>
      </c>
      <c r="T198" s="21">
        <v>179.24</v>
      </c>
      <c r="U198" s="7">
        <v>220</v>
      </c>
      <c r="V198" s="7">
        <v>9.4226469999999996</v>
      </c>
      <c r="W198" s="7">
        <v>11.5654</v>
      </c>
      <c r="X198" s="7">
        <v>19.772348000000001</v>
      </c>
      <c r="Y198" s="7">
        <v>-2.1427390000000002</v>
      </c>
      <c r="Z198" s="22">
        <f t="shared" si="3"/>
        <v>0.79743730000000002</v>
      </c>
    </row>
    <row r="199" spans="1:26" x14ac:dyDescent="0.25">
      <c r="A199" s="4">
        <v>196</v>
      </c>
      <c r="B199" s="6">
        <v>2026</v>
      </c>
      <c r="C199" s="6">
        <v>4</v>
      </c>
      <c r="D199" s="6">
        <v>350.9</v>
      </c>
      <c r="E199" s="6">
        <v>8.2100000000000009</v>
      </c>
      <c r="F199" s="39">
        <v>5.9</v>
      </c>
      <c r="G199" s="5" t="s">
        <v>92</v>
      </c>
      <c r="H199" s="5" t="s">
        <v>21</v>
      </c>
      <c r="I199" s="5"/>
      <c r="J199" s="14">
        <v>5</v>
      </c>
      <c r="K199" s="12" t="s">
        <v>165</v>
      </c>
      <c r="L199" s="6">
        <v>2187.96</v>
      </c>
      <c r="M199" s="20">
        <v>41.12</v>
      </c>
      <c r="N199" s="21">
        <v>27.178062000000001</v>
      </c>
      <c r="O199" s="7">
        <v>13.266999999999999</v>
      </c>
      <c r="P199" s="7"/>
      <c r="Q199" s="7">
        <v>12.422000000000001</v>
      </c>
      <c r="R199" s="35">
        <v>3.5399E-2</v>
      </c>
      <c r="S199" s="7">
        <v>13.941946</v>
      </c>
      <c r="T199" s="21">
        <v>99.8</v>
      </c>
      <c r="U199" s="7">
        <v>84.2</v>
      </c>
      <c r="V199" s="7">
        <v>5.246486</v>
      </c>
      <c r="W199" s="7">
        <v>4.4263940000000002</v>
      </c>
      <c r="X199" s="7">
        <v>8.6954580000000004</v>
      </c>
      <c r="Y199" s="7">
        <v>0.82009500000000002</v>
      </c>
      <c r="Z199" s="22">
        <f t="shared" si="3"/>
        <v>1.0198462000000001</v>
      </c>
    </row>
    <row r="200" spans="1:26" x14ac:dyDescent="0.25">
      <c r="A200" s="4">
        <v>197</v>
      </c>
      <c r="B200" s="6">
        <v>2026</v>
      </c>
      <c r="C200" s="6">
        <v>4</v>
      </c>
      <c r="D200" s="6">
        <v>350.9</v>
      </c>
      <c r="E200" s="6">
        <v>8.2100000000000009</v>
      </c>
      <c r="F200" s="39">
        <v>5.9</v>
      </c>
      <c r="G200" s="5" t="s">
        <v>92</v>
      </c>
      <c r="H200" s="5" t="s">
        <v>71</v>
      </c>
      <c r="I200" s="5"/>
      <c r="J200" s="11">
        <v>9</v>
      </c>
      <c r="K200" s="12" t="s">
        <v>163</v>
      </c>
      <c r="L200" s="6">
        <v>5215.5</v>
      </c>
      <c r="M200" s="20">
        <v>81.896000000000001</v>
      </c>
      <c r="N200" s="21">
        <v>58.291024</v>
      </c>
      <c r="O200" s="7">
        <v>13.266999999999999</v>
      </c>
      <c r="P200" s="7"/>
      <c r="Q200" s="7">
        <v>11.176</v>
      </c>
      <c r="R200" s="35">
        <v>3.1850999999999997E-2</v>
      </c>
      <c r="S200" s="7">
        <v>23.605007000000001</v>
      </c>
      <c r="T200" s="21">
        <v>130.66999999999999</v>
      </c>
      <c r="U200" s="7">
        <v>150.797</v>
      </c>
      <c r="V200" s="7">
        <v>6.8693220000000004</v>
      </c>
      <c r="W200" s="7">
        <v>7.9273980000000002</v>
      </c>
      <c r="X200" s="7">
        <v>16.735679999999999</v>
      </c>
      <c r="Y200" s="7">
        <v>-1.0580689999999999</v>
      </c>
      <c r="Z200" s="22">
        <f t="shared" si="3"/>
        <v>0.91754960000000008</v>
      </c>
    </row>
    <row r="201" spans="1:26" x14ac:dyDescent="0.25">
      <c r="A201" s="4">
        <v>198</v>
      </c>
      <c r="B201" s="6">
        <v>2026</v>
      </c>
      <c r="C201" s="6">
        <v>4</v>
      </c>
      <c r="D201" s="6">
        <v>350.9</v>
      </c>
      <c r="E201" s="6">
        <v>8.2100000000000009</v>
      </c>
      <c r="F201" s="39">
        <v>5.9</v>
      </c>
      <c r="G201" s="5" t="s">
        <v>92</v>
      </c>
      <c r="H201" s="5" t="s">
        <v>67</v>
      </c>
      <c r="I201" s="5"/>
      <c r="J201" s="13">
        <v>5</v>
      </c>
      <c r="K201" s="12" t="s">
        <v>164</v>
      </c>
      <c r="L201" s="6">
        <v>3240.46</v>
      </c>
      <c r="M201" s="20">
        <v>46.537999999999997</v>
      </c>
      <c r="N201" s="21">
        <v>29.446995000000001</v>
      </c>
      <c r="O201" s="7">
        <v>13.266999999999999</v>
      </c>
      <c r="P201" s="7"/>
      <c r="Q201" s="7">
        <v>9.0869999999999997</v>
      </c>
      <c r="R201" s="35">
        <v>2.5897E-2</v>
      </c>
      <c r="S201" s="7">
        <v>17.091004000000002</v>
      </c>
      <c r="T201" s="21">
        <v>103.67</v>
      </c>
      <c r="U201" s="7">
        <v>130</v>
      </c>
      <c r="V201" s="7">
        <v>5.4499320000000004</v>
      </c>
      <c r="W201" s="7">
        <v>6.8341000000000003</v>
      </c>
      <c r="X201" s="7">
        <v>11.641066</v>
      </c>
      <c r="Y201" s="7">
        <v>-1.3841639999999999</v>
      </c>
      <c r="Z201" s="22">
        <f t="shared" si="3"/>
        <v>0.74604269999999995</v>
      </c>
    </row>
    <row r="202" spans="1:26" x14ac:dyDescent="0.25">
      <c r="A202" s="4">
        <v>199</v>
      </c>
      <c r="B202" s="6">
        <v>2026</v>
      </c>
      <c r="C202" s="6">
        <v>4</v>
      </c>
      <c r="D202" s="6">
        <v>350.9</v>
      </c>
      <c r="E202" s="6">
        <v>8.2100000000000009</v>
      </c>
      <c r="F202" s="39">
        <v>5.9</v>
      </c>
      <c r="G202" s="5" t="s">
        <v>92</v>
      </c>
      <c r="H202" s="5" t="s">
        <v>41</v>
      </c>
      <c r="I202" s="5"/>
      <c r="J202" s="14">
        <v>9</v>
      </c>
      <c r="K202" s="12" t="s">
        <v>164</v>
      </c>
      <c r="L202" s="6">
        <v>2062.2199999999998</v>
      </c>
      <c r="M202" s="20">
        <v>37.543999999999997</v>
      </c>
      <c r="N202" s="21">
        <v>23.677009000000002</v>
      </c>
      <c r="O202" s="7">
        <v>13.266999999999999</v>
      </c>
      <c r="P202" s="7"/>
      <c r="Q202" s="7">
        <v>11.481</v>
      </c>
      <c r="R202" s="35">
        <v>3.2719999999999999E-2</v>
      </c>
      <c r="S202" s="7">
        <v>13.867003</v>
      </c>
      <c r="T202" s="21">
        <v>61.32</v>
      </c>
      <c r="U202" s="7">
        <v>61.5</v>
      </c>
      <c r="V202" s="7">
        <v>3.223592</v>
      </c>
      <c r="W202" s="7">
        <v>3.2330549999999998</v>
      </c>
      <c r="X202" s="7">
        <v>10.643407</v>
      </c>
      <c r="Y202" s="7">
        <v>-9.4599999999999997E-3</v>
      </c>
      <c r="Z202" s="22">
        <f t="shared" si="3"/>
        <v>0.94259009999999999</v>
      </c>
    </row>
    <row r="203" spans="1:26" x14ac:dyDescent="0.25">
      <c r="A203" s="4">
        <v>200</v>
      </c>
      <c r="B203" s="6">
        <v>2026</v>
      </c>
      <c r="C203" s="6">
        <v>4</v>
      </c>
      <c r="D203" s="6">
        <v>350.9</v>
      </c>
      <c r="E203" s="6">
        <v>8.2100000000000009</v>
      </c>
      <c r="F203" s="39">
        <v>5.9</v>
      </c>
      <c r="G203" s="5" t="s">
        <v>92</v>
      </c>
      <c r="H203" s="5" t="s">
        <v>65</v>
      </c>
      <c r="I203" s="5"/>
      <c r="J203" s="14">
        <v>5</v>
      </c>
      <c r="K203" s="12" t="s">
        <v>164</v>
      </c>
      <c r="L203" s="6">
        <v>1071.18</v>
      </c>
      <c r="M203" s="20">
        <v>16.408000000000001</v>
      </c>
      <c r="N203" s="21">
        <v>9.3820040000000002</v>
      </c>
      <c r="O203" s="7">
        <v>13.266999999999999</v>
      </c>
      <c r="P203" s="7"/>
      <c r="Q203" s="7">
        <v>8.7589999999999986</v>
      </c>
      <c r="R203" s="35">
        <v>2.496E-2</v>
      </c>
      <c r="S203" s="7">
        <v>7.0259960000000001</v>
      </c>
      <c r="T203" s="21">
        <v>50.470999999999997</v>
      </c>
      <c r="U203" s="7">
        <v>48.1</v>
      </c>
      <c r="V203" s="7">
        <v>2.65326</v>
      </c>
      <c r="W203" s="7">
        <v>2.5286170000000001</v>
      </c>
      <c r="X203" s="7">
        <v>4.3727400000000003</v>
      </c>
      <c r="Y203" s="7">
        <v>0.124639</v>
      </c>
      <c r="Z203" s="22">
        <f t="shared" si="3"/>
        <v>0.71911389999999997</v>
      </c>
    </row>
    <row r="204" spans="1:26" x14ac:dyDescent="0.25">
      <c r="A204" s="4">
        <v>201</v>
      </c>
      <c r="B204" s="6">
        <v>2026</v>
      </c>
      <c r="C204" s="6">
        <v>4</v>
      </c>
      <c r="D204" s="6">
        <v>350.9</v>
      </c>
      <c r="E204" s="6">
        <v>8.2100000000000009</v>
      </c>
      <c r="F204" s="39">
        <v>5.9</v>
      </c>
      <c r="G204" s="5" t="s">
        <v>92</v>
      </c>
      <c r="H204" s="5" t="s">
        <v>42</v>
      </c>
      <c r="I204" s="5"/>
      <c r="J204" s="14">
        <v>5</v>
      </c>
      <c r="K204" s="12" t="s">
        <v>164</v>
      </c>
      <c r="L204" s="6">
        <v>3242.04</v>
      </c>
      <c r="M204" s="20">
        <v>51.362000000000002</v>
      </c>
      <c r="N204" s="21">
        <v>32.796007000000003</v>
      </c>
      <c r="O204" s="7">
        <v>13.266999999999999</v>
      </c>
      <c r="P204" s="7"/>
      <c r="Q204" s="7">
        <v>10.116</v>
      </c>
      <c r="R204" s="35">
        <v>2.8827999999999999E-2</v>
      </c>
      <c r="S204" s="7">
        <v>18.565999999999999</v>
      </c>
      <c r="T204" s="21">
        <v>154.94999999999999</v>
      </c>
      <c r="U204" s="7">
        <v>133.12</v>
      </c>
      <c r="V204" s="7">
        <v>8.1457219999999992</v>
      </c>
      <c r="W204" s="7">
        <v>6.9981179999999998</v>
      </c>
      <c r="X204" s="7">
        <v>10.420277</v>
      </c>
      <c r="Y204" s="7">
        <v>0</v>
      </c>
      <c r="Z204" s="22">
        <f t="shared" si="3"/>
        <v>0.83052360000000003</v>
      </c>
    </row>
    <row r="205" spans="1:26" x14ac:dyDescent="0.25">
      <c r="A205" s="4">
        <v>202</v>
      </c>
      <c r="B205" s="6">
        <v>2026</v>
      </c>
      <c r="C205" s="6">
        <v>4</v>
      </c>
      <c r="D205" s="6">
        <v>350.9</v>
      </c>
      <c r="E205" s="6">
        <v>8.2100000000000009</v>
      </c>
      <c r="F205" s="39">
        <v>5.9</v>
      </c>
      <c r="G205" s="5" t="s">
        <v>92</v>
      </c>
      <c r="H205" s="5" t="s">
        <v>22</v>
      </c>
      <c r="I205" s="5"/>
      <c r="J205" s="14">
        <v>5</v>
      </c>
      <c r="K205" s="12" t="s">
        <v>164</v>
      </c>
      <c r="L205" s="6">
        <v>1064.99</v>
      </c>
      <c r="M205" s="20">
        <v>17.238</v>
      </c>
      <c r="N205" s="21">
        <v>12.163</v>
      </c>
      <c r="O205" s="7">
        <v>13.266999999999999</v>
      </c>
      <c r="P205" s="7"/>
      <c r="Q205" s="7">
        <v>11.421000000000001</v>
      </c>
      <c r="R205" s="35">
        <v>3.2547E-2</v>
      </c>
      <c r="S205" s="7">
        <v>5.0750000000000002</v>
      </c>
      <c r="T205" s="21">
        <v>31.027000000000001</v>
      </c>
      <c r="U205" s="7">
        <v>29</v>
      </c>
      <c r="V205" s="7">
        <v>1.631089</v>
      </c>
      <c r="W205" s="7">
        <v>1.5245299999999999</v>
      </c>
      <c r="X205" s="7">
        <v>3.4439120000000001</v>
      </c>
      <c r="Y205" s="7">
        <v>0.106559</v>
      </c>
      <c r="Z205" s="22">
        <f t="shared" si="3"/>
        <v>0.93766410000000022</v>
      </c>
    </row>
    <row r="206" spans="1:26" x14ac:dyDescent="0.25">
      <c r="A206" s="4">
        <v>203</v>
      </c>
      <c r="B206" s="6">
        <v>2026</v>
      </c>
      <c r="C206" s="6">
        <v>4</v>
      </c>
      <c r="D206" s="6">
        <v>350.9</v>
      </c>
      <c r="E206" s="6">
        <v>8.2100000000000009</v>
      </c>
      <c r="F206" s="39">
        <v>5.9</v>
      </c>
      <c r="G206" s="5" t="s">
        <v>92</v>
      </c>
      <c r="H206" s="5" t="s">
        <v>43</v>
      </c>
      <c r="I206" s="5"/>
      <c r="J206" s="11">
        <v>5</v>
      </c>
      <c r="K206" s="12" t="s">
        <v>164</v>
      </c>
      <c r="L206" s="6">
        <v>3234.16</v>
      </c>
      <c r="M206" s="20">
        <v>48.43</v>
      </c>
      <c r="N206" s="21">
        <v>29.833425999999999</v>
      </c>
      <c r="O206" s="7">
        <v>13.266999999999999</v>
      </c>
      <c r="P206" s="7"/>
      <c r="Q206" s="7">
        <v>9.2240000000000002</v>
      </c>
      <c r="R206" s="35">
        <v>2.6287999999999999E-2</v>
      </c>
      <c r="S206" s="7">
        <v>18.59657</v>
      </c>
      <c r="T206" s="21">
        <v>149.19999999999999</v>
      </c>
      <c r="U206" s="7">
        <v>114.2</v>
      </c>
      <c r="V206" s="7">
        <v>7.8434439999999999</v>
      </c>
      <c r="W206" s="7">
        <v>6.0034939999999999</v>
      </c>
      <c r="X206" s="7">
        <v>10.753128</v>
      </c>
      <c r="Y206" s="7">
        <v>1.8399490000000001</v>
      </c>
      <c r="Z206" s="22">
        <f t="shared" si="3"/>
        <v>0.75729040000000014</v>
      </c>
    </row>
    <row r="207" spans="1:26" x14ac:dyDescent="0.25">
      <c r="A207" s="4">
        <v>204</v>
      </c>
      <c r="B207" s="6">
        <v>2026</v>
      </c>
      <c r="C207" s="6">
        <v>4</v>
      </c>
      <c r="D207" s="6">
        <v>350.9</v>
      </c>
      <c r="E207" s="6">
        <v>8.2100000000000009</v>
      </c>
      <c r="F207" s="39">
        <v>5.9</v>
      </c>
      <c r="G207" s="5" t="s">
        <v>92</v>
      </c>
      <c r="H207" s="5" t="s">
        <v>23</v>
      </c>
      <c r="I207" s="5"/>
      <c r="J207" s="13">
        <v>5</v>
      </c>
      <c r="K207" s="12" t="s">
        <v>164</v>
      </c>
      <c r="L207" s="6">
        <v>1075.17</v>
      </c>
      <c r="M207" s="20">
        <v>18.768000000000001</v>
      </c>
      <c r="N207" s="21">
        <v>12.971999</v>
      </c>
      <c r="O207" s="7">
        <v>13.266999999999999</v>
      </c>
      <c r="P207" s="7"/>
      <c r="Q207" s="7">
        <v>12.065</v>
      </c>
      <c r="R207" s="35">
        <v>3.4382999999999997E-2</v>
      </c>
      <c r="S207" s="7">
        <v>5.795998</v>
      </c>
      <c r="T207" s="21">
        <v>33.591000000000001</v>
      </c>
      <c r="U207" s="7">
        <v>59</v>
      </c>
      <c r="V207" s="7">
        <v>1.765879</v>
      </c>
      <c r="W207" s="7">
        <v>3.1016300000000001</v>
      </c>
      <c r="X207" s="7">
        <v>4.0301220000000004</v>
      </c>
      <c r="Y207" s="7">
        <v>-1.335753</v>
      </c>
      <c r="Z207" s="22">
        <f t="shared" si="3"/>
        <v>0.99053650000000004</v>
      </c>
    </row>
    <row r="208" spans="1:26" x14ac:dyDescent="0.25">
      <c r="A208" s="4">
        <v>205</v>
      </c>
      <c r="B208" s="6">
        <v>2026</v>
      </c>
      <c r="C208" s="6">
        <v>4</v>
      </c>
      <c r="D208" s="6">
        <v>350.9</v>
      </c>
      <c r="E208" s="6">
        <v>8.2100000000000009</v>
      </c>
      <c r="F208" s="39">
        <v>5.9</v>
      </c>
      <c r="G208" s="5" t="s">
        <v>92</v>
      </c>
      <c r="H208" s="5" t="s">
        <v>24</v>
      </c>
      <c r="I208" s="5"/>
      <c r="J208" s="14">
        <v>9</v>
      </c>
      <c r="K208" s="12" t="s">
        <v>164</v>
      </c>
      <c r="L208" s="6">
        <v>2061.5</v>
      </c>
      <c r="M208" s="20">
        <v>40.844999999999999</v>
      </c>
      <c r="N208" s="21">
        <v>28.935016000000001</v>
      </c>
      <c r="O208" s="7">
        <v>13.266999999999999</v>
      </c>
      <c r="P208" s="7"/>
      <c r="Q208" s="7">
        <v>14.036</v>
      </c>
      <c r="R208" s="35">
        <v>0.04</v>
      </c>
      <c r="S208" s="7">
        <v>11.909992000000001</v>
      </c>
      <c r="T208" s="21">
        <v>57.71</v>
      </c>
      <c r="U208" s="7">
        <v>48</v>
      </c>
      <c r="V208" s="7">
        <v>3.0338150000000002</v>
      </c>
      <c r="W208" s="7">
        <v>2.5233599999999998</v>
      </c>
      <c r="X208" s="7">
        <v>8.8761860000000006</v>
      </c>
      <c r="Y208" s="7">
        <v>0.51044699999999998</v>
      </c>
      <c r="Z208" s="22">
        <f t="shared" si="3"/>
        <v>1.1523556000000001</v>
      </c>
    </row>
    <row r="209" spans="1:26" x14ac:dyDescent="0.25">
      <c r="A209" s="4">
        <v>206</v>
      </c>
      <c r="B209" s="6">
        <v>2026</v>
      </c>
      <c r="C209" s="6">
        <v>4</v>
      </c>
      <c r="D209" s="6">
        <v>350.9</v>
      </c>
      <c r="E209" s="6">
        <v>8.2100000000000009</v>
      </c>
      <c r="F209" s="39">
        <v>5.9</v>
      </c>
      <c r="G209" s="5" t="s">
        <v>92</v>
      </c>
      <c r="H209" s="5" t="s">
        <v>25</v>
      </c>
      <c r="I209" s="5"/>
      <c r="J209" s="14">
        <v>5</v>
      </c>
      <c r="K209" s="12" t="s">
        <v>164</v>
      </c>
      <c r="L209" s="6">
        <v>3227.47</v>
      </c>
      <c r="M209" s="20">
        <v>48.350999999999999</v>
      </c>
      <c r="N209" s="21">
        <v>32.482990000000001</v>
      </c>
      <c r="O209" s="7">
        <v>13.266999999999999</v>
      </c>
      <c r="P209" s="7"/>
      <c r="Q209" s="7">
        <v>10.065</v>
      </c>
      <c r="R209" s="35">
        <v>2.8681999999999999E-2</v>
      </c>
      <c r="S209" s="7">
        <v>15.868</v>
      </c>
      <c r="T209" s="21">
        <v>94.65</v>
      </c>
      <c r="U209" s="7">
        <v>108.56</v>
      </c>
      <c r="V209" s="7">
        <v>4.9757509999999998</v>
      </c>
      <c r="W209" s="7">
        <v>5.7069989999999997</v>
      </c>
      <c r="X209" s="7">
        <v>10.161</v>
      </c>
      <c r="Y209" s="7">
        <v>0</v>
      </c>
      <c r="Z209" s="22">
        <f t="shared" si="3"/>
        <v>0.82633650000000003</v>
      </c>
    </row>
    <row r="210" spans="1:26" x14ac:dyDescent="0.25">
      <c r="A210" s="4">
        <v>207</v>
      </c>
      <c r="B210" s="6">
        <v>2026</v>
      </c>
      <c r="C210" s="6">
        <v>4</v>
      </c>
      <c r="D210" s="6">
        <v>350.9</v>
      </c>
      <c r="E210" s="6">
        <v>8.2100000000000009</v>
      </c>
      <c r="F210" s="39">
        <v>5.9</v>
      </c>
      <c r="G210" s="5" t="s">
        <v>92</v>
      </c>
      <c r="H210" s="5" t="s">
        <v>26</v>
      </c>
      <c r="I210" s="5"/>
      <c r="J210" s="11">
        <v>5</v>
      </c>
      <c r="K210" s="12" t="s">
        <v>162</v>
      </c>
      <c r="L210" s="6">
        <v>1979.84</v>
      </c>
      <c r="M210" s="20">
        <v>32.582999999999998</v>
      </c>
      <c r="N210" s="21">
        <v>22.732002000000001</v>
      </c>
      <c r="O210" s="7">
        <v>13.266999999999999</v>
      </c>
      <c r="P210" s="7"/>
      <c r="Q210" s="7">
        <v>11.481999999999999</v>
      </c>
      <c r="R210" s="35">
        <v>3.2721E-2</v>
      </c>
      <c r="S210" s="7">
        <v>9.8510010000000001</v>
      </c>
      <c r="T210" s="21">
        <v>50.38</v>
      </c>
      <c r="U210" s="7">
        <v>53.6</v>
      </c>
      <c r="V210" s="7">
        <v>2.6484770000000002</v>
      </c>
      <c r="W210" s="7">
        <v>2.817752</v>
      </c>
      <c r="X210" s="7">
        <v>7.2025230000000002</v>
      </c>
      <c r="Y210" s="7">
        <v>-0.16927400000000001</v>
      </c>
      <c r="Z210" s="22">
        <f t="shared" si="3"/>
        <v>0.94267220000000007</v>
      </c>
    </row>
    <row r="211" spans="1:26" x14ac:dyDescent="0.25">
      <c r="A211" s="4">
        <v>208</v>
      </c>
      <c r="B211" s="6">
        <v>2026</v>
      </c>
      <c r="C211" s="6">
        <v>4</v>
      </c>
      <c r="D211" s="6">
        <v>350.9</v>
      </c>
      <c r="E211" s="6">
        <v>8.2100000000000009</v>
      </c>
      <c r="F211" s="39">
        <v>5.9</v>
      </c>
      <c r="G211" s="5" t="s">
        <v>92</v>
      </c>
      <c r="H211" s="5" t="s">
        <v>28</v>
      </c>
      <c r="I211" s="5"/>
      <c r="J211" s="13">
        <v>5</v>
      </c>
      <c r="K211" s="12" t="s">
        <v>162</v>
      </c>
      <c r="L211" s="6">
        <v>1981.62</v>
      </c>
      <c r="M211" s="20">
        <v>32.575000000000003</v>
      </c>
      <c r="N211" s="21">
        <v>23.063995999999999</v>
      </c>
      <c r="O211" s="7">
        <v>13.266999999999999</v>
      </c>
      <c r="P211" s="7"/>
      <c r="Q211" s="7">
        <v>11.638999999999999</v>
      </c>
      <c r="R211" s="35">
        <v>3.3168999999999997E-2</v>
      </c>
      <c r="S211" s="7">
        <v>9.5110019999999995</v>
      </c>
      <c r="T211" s="21">
        <v>58.463000000000001</v>
      </c>
      <c r="U211" s="7">
        <v>42.5</v>
      </c>
      <c r="V211" s="7">
        <v>3.0733999999999999</v>
      </c>
      <c r="W211" s="7">
        <v>2.2342249999999999</v>
      </c>
      <c r="X211" s="7">
        <v>6.4376009999999999</v>
      </c>
      <c r="Y211" s="7">
        <v>0.83917699999999995</v>
      </c>
      <c r="Z211" s="22">
        <f t="shared" si="3"/>
        <v>0.95556189999999996</v>
      </c>
    </row>
    <row r="212" spans="1:26" x14ac:dyDescent="0.25">
      <c r="A212" s="4">
        <v>209</v>
      </c>
      <c r="B212" s="6">
        <v>2026</v>
      </c>
      <c r="C212" s="6">
        <v>4</v>
      </c>
      <c r="D212" s="6">
        <v>350.9</v>
      </c>
      <c r="E212" s="6">
        <v>8.2100000000000009</v>
      </c>
      <c r="F212" s="39">
        <v>5.9</v>
      </c>
      <c r="G212" s="5" t="s">
        <v>92</v>
      </c>
      <c r="H212" s="5" t="s">
        <v>31</v>
      </c>
      <c r="I212" s="5"/>
      <c r="J212" s="14">
        <v>5</v>
      </c>
      <c r="K212" s="12" t="s">
        <v>164</v>
      </c>
      <c r="L212" s="6">
        <v>1077.21</v>
      </c>
      <c r="M212" s="20">
        <v>16.504000000000001</v>
      </c>
      <c r="N212" s="21">
        <v>10.658002</v>
      </c>
      <c r="O212" s="7">
        <v>13.266999999999999</v>
      </c>
      <c r="P212" s="7"/>
      <c r="Q212" s="7">
        <v>9.8940000000000001</v>
      </c>
      <c r="R212" s="35">
        <v>2.8195999999999999E-2</v>
      </c>
      <c r="S212" s="7">
        <v>5.8459979999999998</v>
      </c>
      <c r="T212" s="21">
        <v>30.808</v>
      </c>
      <c r="U212" s="7">
        <v>38.5</v>
      </c>
      <c r="V212" s="7">
        <v>1.619577</v>
      </c>
      <c r="W212" s="7">
        <v>2.0239449999999999</v>
      </c>
      <c r="X212" s="7">
        <v>4.2264239999999997</v>
      </c>
      <c r="Y212" s="7">
        <v>-0.40437000000000001</v>
      </c>
      <c r="Z212" s="22">
        <f t="shared" si="3"/>
        <v>0.81229740000000006</v>
      </c>
    </row>
    <row r="213" spans="1:26" x14ac:dyDescent="0.25">
      <c r="A213" s="4">
        <v>210</v>
      </c>
      <c r="B213" s="6">
        <v>2026</v>
      </c>
      <c r="C213" s="6">
        <v>4</v>
      </c>
      <c r="D213" s="6">
        <v>350.9</v>
      </c>
      <c r="E213" s="6">
        <v>8.2100000000000009</v>
      </c>
      <c r="F213" s="39">
        <v>5.9</v>
      </c>
      <c r="G213" s="5" t="s">
        <v>93</v>
      </c>
      <c r="H213" s="5" t="s">
        <v>40</v>
      </c>
      <c r="I213" s="5"/>
      <c r="J213" s="11">
        <v>9</v>
      </c>
      <c r="K213" s="23"/>
      <c r="L213" s="6">
        <v>3861.76</v>
      </c>
      <c r="M213" s="20">
        <v>66.293000000000006</v>
      </c>
      <c r="N213" s="21">
        <v>51.386002999999995</v>
      </c>
      <c r="O213" s="7">
        <v>13.266999999999999</v>
      </c>
      <c r="P213" s="7"/>
      <c r="Q213" s="7">
        <v>13.19</v>
      </c>
      <c r="R213" s="35">
        <v>3.7596999999999998E-2</v>
      </c>
      <c r="S213" s="7">
        <v>14.907</v>
      </c>
      <c r="T213" s="21">
        <v>99.32</v>
      </c>
      <c r="U213" s="7">
        <v>96.26</v>
      </c>
      <c r="V213" s="7">
        <v>5.2212519999999998</v>
      </c>
      <c r="W213" s="7">
        <v>5.0603879999999997</v>
      </c>
      <c r="X213" s="7">
        <v>9.6857489999999995</v>
      </c>
      <c r="Y213" s="7">
        <v>0</v>
      </c>
      <c r="Z213" s="22">
        <f t="shared" si="3"/>
        <v>1.0828990000000001</v>
      </c>
    </row>
    <row r="214" spans="1:26" x14ac:dyDescent="0.25">
      <c r="A214" s="4">
        <v>211</v>
      </c>
      <c r="B214" s="6">
        <v>2026</v>
      </c>
      <c r="C214" s="6">
        <v>4</v>
      </c>
      <c r="D214" s="6">
        <v>350.9</v>
      </c>
      <c r="E214" s="6">
        <v>8.2100000000000009</v>
      </c>
      <c r="F214" s="39">
        <v>5.9</v>
      </c>
      <c r="G214" s="5" t="s">
        <v>93</v>
      </c>
      <c r="H214" s="5" t="s">
        <v>43</v>
      </c>
      <c r="I214" s="5"/>
      <c r="J214" s="13">
        <v>5</v>
      </c>
      <c r="K214" s="12" t="s">
        <v>165</v>
      </c>
      <c r="L214" s="6">
        <v>1363.79</v>
      </c>
      <c r="M214" s="20">
        <v>24.606000000000002</v>
      </c>
      <c r="N214" s="21">
        <v>17.383004</v>
      </c>
      <c r="O214" s="7">
        <v>13.266999999999999</v>
      </c>
      <c r="P214" s="7"/>
      <c r="Q214" s="7">
        <v>12.746</v>
      </c>
      <c r="R214" s="35">
        <v>3.6324000000000002E-2</v>
      </c>
      <c r="S214" s="7">
        <v>7.2230049999999997</v>
      </c>
      <c r="T214" s="21">
        <v>40.909999999999997</v>
      </c>
      <c r="U214" s="7">
        <v>38</v>
      </c>
      <c r="V214" s="7">
        <v>2.150639</v>
      </c>
      <c r="W214" s="7">
        <v>1.99766</v>
      </c>
      <c r="X214" s="7">
        <v>5.0723609999999999</v>
      </c>
      <c r="Y214" s="7">
        <v>0.15298400000000001</v>
      </c>
      <c r="Z214" s="22">
        <f t="shared" si="3"/>
        <v>1.0464466000000001</v>
      </c>
    </row>
    <row r="215" spans="1:26" x14ac:dyDescent="0.25">
      <c r="A215" s="4">
        <v>212</v>
      </c>
      <c r="B215" s="6">
        <v>2026</v>
      </c>
      <c r="C215" s="6">
        <v>4</v>
      </c>
      <c r="D215" s="6">
        <v>350.9</v>
      </c>
      <c r="E215" s="6">
        <v>8.2100000000000009</v>
      </c>
      <c r="F215" s="39">
        <v>5.9</v>
      </c>
      <c r="G215" s="5" t="s">
        <v>93</v>
      </c>
      <c r="H215" s="5" t="s">
        <v>24</v>
      </c>
      <c r="I215" s="5"/>
      <c r="J215" s="11">
        <v>5</v>
      </c>
      <c r="K215" s="12" t="s">
        <v>164</v>
      </c>
      <c r="L215" s="6">
        <v>2726.87</v>
      </c>
      <c r="M215" s="20">
        <v>38.834000000000003</v>
      </c>
      <c r="N215" s="21">
        <v>22.063998999999999</v>
      </c>
      <c r="O215" s="7">
        <v>13.266999999999999</v>
      </c>
      <c r="P215" s="7"/>
      <c r="Q215" s="7">
        <v>8.0909999999999993</v>
      </c>
      <c r="R215" s="35">
        <v>2.3059E-2</v>
      </c>
      <c r="S215" s="7">
        <v>16.77</v>
      </c>
      <c r="T215" s="21">
        <v>92.08</v>
      </c>
      <c r="U215" s="7">
        <v>104.46</v>
      </c>
      <c r="V215" s="7">
        <v>4.8406459999999996</v>
      </c>
      <c r="W215" s="7">
        <v>5.4914620000000003</v>
      </c>
      <c r="X215" s="7">
        <v>11.278537</v>
      </c>
      <c r="Y215" s="7">
        <v>0</v>
      </c>
      <c r="Z215" s="22">
        <f t="shared" si="3"/>
        <v>0.6642711</v>
      </c>
    </row>
    <row r="216" spans="1:26" x14ac:dyDescent="0.25">
      <c r="A216" s="4">
        <v>213</v>
      </c>
      <c r="B216" s="6">
        <v>2026</v>
      </c>
      <c r="C216" s="6">
        <v>4</v>
      </c>
      <c r="D216" s="6">
        <v>350.9</v>
      </c>
      <c r="E216" s="6">
        <v>8.2100000000000009</v>
      </c>
      <c r="F216" s="39">
        <v>5.9</v>
      </c>
      <c r="G216" s="5" t="s">
        <v>93</v>
      </c>
      <c r="H216" s="5" t="s">
        <v>26</v>
      </c>
      <c r="I216" s="5"/>
      <c r="J216" s="11">
        <v>5</v>
      </c>
      <c r="K216" s="12" t="s">
        <v>167</v>
      </c>
      <c r="L216" s="6">
        <v>721.26</v>
      </c>
      <c r="M216" s="20">
        <v>9.9160000000000004</v>
      </c>
      <c r="N216" s="21">
        <v>5.7050010000000002</v>
      </c>
      <c r="O216" s="7">
        <v>13.266999999999999</v>
      </c>
      <c r="P216" s="7"/>
      <c r="Q216" s="7">
        <v>7.91</v>
      </c>
      <c r="R216" s="35">
        <v>2.2540999999999999E-2</v>
      </c>
      <c r="S216" s="7">
        <v>4.2110010000000004</v>
      </c>
      <c r="T216" s="21">
        <v>37.046999999999997</v>
      </c>
      <c r="U216" s="7">
        <v>25.5</v>
      </c>
      <c r="V216" s="7">
        <v>1.9475610000000001</v>
      </c>
      <c r="W216" s="7">
        <v>1.340535</v>
      </c>
      <c r="X216" s="7">
        <v>2.263439</v>
      </c>
      <c r="Y216" s="7">
        <v>0.60702699999999998</v>
      </c>
      <c r="Z216" s="22">
        <f t="shared" si="3"/>
        <v>0.64941100000000007</v>
      </c>
    </row>
    <row r="217" spans="1:26" x14ac:dyDescent="0.25">
      <c r="A217" s="4">
        <v>214</v>
      </c>
      <c r="B217" s="6">
        <v>2026</v>
      </c>
      <c r="C217" s="6">
        <v>4</v>
      </c>
      <c r="D217" s="6">
        <v>350.9</v>
      </c>
      <c r="E217" s="6">
        <v>8.2100000000000009</v>
      </c>
      <c r="F217" s="39">
        <v>5.9</v>
      </c>
      <c r="G217" s="5" t="s">
        <v>93</v>
      </c>
      <c r="H217" s="5" t="s">
        <v>28</v>
      </c>
      <c r="I217" s="5"/>
      <c r="J217" s="11">
        <v>5</v>
      </c>
      <c r="K217" s="12" t="s">
        <v>165</v>
      </c>
      <c r="L217" s="6">
        <v>2185.8000000000002</v>
      </c>
      <c r="M217" s="20">
        <v>31.222000000000001</v>
      </c>
      <c r="N217" s="21">
        <v>18.194998999999999</v>
      </c>
      <c r="O217" s="7">
        <v>13.266999999999999</v>
      </c>
      <c r="P217" s="7"/>
      <c r="Q217" s="7">
        <v>8.3239999999999998</v>
      </c>
      <c r="R217" s="35">
        <v>2.3722E-2</v>
      </c>
      <c r="S217" s="7">
        <v>13.027001</v>
      </c>
      <c r="T217" s="21">
        <v>76.959999999999994</v>
      </c>
      <c r="U217" s="7">
        <v>80.748999999999995</v>
      </c>
      <c r="V217" s="7">
        <v>4.0457869999999998</v>
      </c>
      <c r="W217" s="7">
        <v>4.2449750000000002</v>
      </c>
      <c r="X217" s="7">
        <v>8.9812130000000003</v>
      </c>
      <c r="Y217" s="7">
        <v>-0.199187</v>
      </c>
      <c r="Z217" s="22">
        <f t="shared" si="3"/>
        <v>0.68340040000000002</v>
      </c>
    </row>
    <row r="218" spans="1:26" x14ac:dyDescent="0.25">
      <c r="A218" s="4">
        <v>215</v>
      </c>
      <c r="B218" s="6">
        <v>2026</v>
      </c>
      <c r="C218" s="6">
        <v>4</v>
      </c>
      <c r="D218" s="6">
        <v>350.9</v>
      </c>
      <c r="E218" s="6">
        <v>8.2100000000000009</v>
      </c>
      <c r="F218" s="39">
        <v>5.9</v>
      </c>
      <c r="G218" s="5" t="s">
        <v>93</v>
      </c>
      <c r="H218" s="5" t="s">
        <v>31</v>
      </c>
      <c r="I218" s="5"/>
      <c r="J218" s="13">
        <v>5</v>
      </c>
      <c r="K218" s="12" t="s">
        <v>165</v>
      </c>
      <c r="L218" s="6">
        <v>721.45</v>
      </c>
      <c r="M218" s="20">
        <v>14.443</v>
      </c>
      <c r="N218" s="21">
        <v>10.465999</v>
      </c>
      <c r="O218" s="7">
        <v>13.266999999999999</v>
      </c>
      <c r="P218" s="7"/>
      <c r="Q218" s="7">
        <v>14.507000000000001</v>
      </c>
      <c r="R218" s="35">
        <v>4.1341999999999997E-2</v>
      </c>
      <c r="S218" s="7">
        <v>3.9769999999999999</v>
      </c>
      <c r="T218" s="21">
        <v>22.327999999999999</v>
      </c>
      <c r="U218" s="7">
        <v>23.5</v>
      </c>
      <c r="V218" s="7">
        <v>1.173783</v>
      </c>
      <c r="W218" s="7">
        <v>1.235395</v>
      </c>
      <c r="X218" s="7">
        <v>2.8032170000000001</v>
      </c>
      <c r="Y218" s="7">
        <v>-6.1612E-2</v>
      </c>
      <c r="Z218" s="22">
        <f t="shared" si="3"/>
        <v>1.1910247000000003</v>
      </c>
    </row>
    <row r="219" spans="1:26" x14ac:dyDescent="0.25">
      <c r="A219" s="4">
        <v>216</v>
      </c>
      <c r="B219" s="6">
        <v>2026</v>
      </c>
      <c r="C219" s="6">
        <v>4</v>
      </c>
      <c r="D219" s="6">
        <v>350.9</v>
      </c>
      <c r="E219" s="6">
        <v>8.2100000000000009</v>
      </c>
      <c r="F219" s="39">
        <v>5.9</v>
      </c>
      <c r="G219" s="5" t="s">
        <v>93</v>
      </c>
      <c r="H219" s="5" t="s">
        <v>33</v>
      </c>
      <c r="I219" s="5"/>
      <c r="J219" s="11">
        <v>5</v>
      </c>
      <c r="K219" s="12" t="s">
        <v>162</v>
      </c>
      <c r="L219" s="6">
        <v>1351.11</v>
      </c>
      <c r="M219" s="20">
        <v>26.181000000000001</v>
      </c>
      <c r="N219" s="21">
        <v>16.709993000000001</v>
      </c>
      <c r="O219" s="7">
        <v>13.266999999999999</v>
      </c>
      <c r="P219" s="7"/>
      <c r="Q219" s="7">
        <v>12.368</v>
      </c>
      <c r="R219" s="35">
        <v>3.5244999999999999E-2</v>
      </c>
      <c r="S219" s="7">
        <v>9.4710009999999993</v>
      </c>
      <c r="T219" s="21">
        <v>60.5</v>
      </c>
      <c r="U219" s="7">
        <v>47.97</v>
      </c>
      <c r="V219" s="7">
        <v>3.180485</v>
      </c>
      <c r="W219" s="7">
        <v>2.5217830000000001</v>
      </c>
      <c r="X219" s="7">
        <v>6.2905139999999999</v>
      </c>
      <c r="Y219" s="7">
        <v>0.65870300000000004</v>
      </c>
      <c r="Z219" s="22">
        <f t="shared" si="3"/>
        <v>1.0154128000000002</v>
      </c>
    </row>
    <row r="220" spans="1:26" x14ac:dyDescent="0.25">
      <c r="A220" s="4">
        <v>217</v>
      </c>
      <c r="B220" s="6">
        <v>2026</v>
      </c>
      <c r="C220" s="6">
        <v>4</v>
      </c>
      <c r="D220" s="6">
        <v>350.9</v>
      </c>
      <c r="E220" s="6">
        <v>8.2100000000000009</v>
      </c>
      <c r="F220" s="39">
        <v>5.9</v>
      </c>
      <c r="G220" s="5" t="s">
        <v>93</v>
      </c>
      <c r="H220" s="5" t="s">
        <v>44</v>
      </c>
      <c r="I220" s="5"/>
      <c r="J220" s="13">
        <v>5</v>
      </c>
      <c r="K220" s="12" t="s">
        <v>165</v>
      </c>
      <c r="L220" s="6">
        <v>1344.23</v>
      </c>
      <c r="M220" s="20">
        <v>22.911000000000001</v>
      </c>
      <c r="N220" s="21">
        <v>15.507001000000001</v>
      </c>
      <c r="O220" s="7">
        <v>13.266999999999999</v>
      </c>
      <c r="P220" s="7"/>
      <c r="Q220" s="7">
        <v>11.536</v>
      </c>
      <c r="R220" s="35">
        <v>3.2875000000000001E-2</v>
      </c>
      <c r="S220" s="7">
        <v>7.4040020000000002</v>
      </c>
      <c r="T220" s="21">
        <v>39.01</v>
      </c>
      <c r="U220" s="7">
        <v>30.5</v>
      </c>
      <c r="V220" s="7">
        <v>2.0507559999999998</v>
      </c>
      <c r="W220" s="7">
        <v>1.6033850000000001</v>
      </c>
      <c r="X220" s="7">
        <v>5.3532450000000003</v>
      </c>
      <c r="Y220" s="7">
        <v>0.44737300000000002</v>
      </c>
      <c r="Z220" s="22">
        <f t="shared" si="3"/>
        <v>0.94710559999999999</v>
      </c>
    </row>
    <row r="221" spans="1:26" x14ac:dyDescent="0.25">
      <c r="A221" s="4">
        <v>218</v>
      </c>
      <c r="B221" s="6">
        <v>2026</v>
      </c>
      <c r="C221" s="6">
        <v>4</v>
      </c>
      <c r="D221" s="6">
        <v>350.9</v>
      </c>
      <c r="E221" s="6">
        <v>8.2100000000000009</v>
      </c>
      <c r="F221" s="39">
        <v>5.9</v>
      </c>
      <c r="G221" s="5" t="s">
        <v>93</v>
      </c>
      <c r="H221" s="5" t="s">
        <v>45</v>
      </c>
      <c r="I221" s="5"/>
      <c r="J221" s="11">
        <v>5</v>
      </c>
      <c r="K221" s="12" t="s">
        <v>165</v>
      </c>
      <c r="L221" s="6">
        <v>2725.45</v>
      </c>
      <c r="M221" s="20">
        <v>43.417999999999999</v>
      </c>
      <c r="N221" s="21">
        <v>30.217006000000001</v>
      </c>
      <c r="O221" s="7">
        <v>13.266999999999999</v>
      </c>
      <c r="P221" s="7"/>
      <c r="Q221" s="7">
        <v>11.087</v>
      </c>
      <c r="R221" s="35">
        <v>3.1595999999999999E-2</v>
      </c>
      <c r="S221" s="7">
        <v>13.201006</v>
      </c>
      <c r="T221" s="21">
        <v>89.96</v>
      </c>
      <c r="U221" s="7">
        <v>105</v>
      </c>
      <c r="V221" s="7">
        <v>4.7291970000000001</v>
      </c>
      <c r="W221" s="7">
        <v>5.5198499999999999</v>
      </c>
      <c r="X221" s="7">
        <v>8.4718040000000006</v>
      </c>
      <c r="Y221" s="7">
        <v>-0.79064699999999999</v>
      </c>
      <c r="Z221" s="22">
        <f t="shared" si="3"/>
        <v>0.91024269999999996</v>
      </c>
    </row>
    <row r="222" spans="1:26" x14ac:dyDescent="0.25">
      <c r="A222" s="4">
        <v>219</v>
      </c>
      <c r="B222" s="6">
        <v>2026</v>
      </c>
      <c r="C222" s="6">
        <v>4</v>
      </c>
      <c r="D222" s="6">
        <v>350.9</v>
      </c>
      <c r="E222" s="6">
        <v>8.2100000000000009</v>
      </c>
      <c r="F222" s="39">
        <v>5.9</v>
      </c>
      <c r="G222" s="5" t="s">
        <v>93</v>
      </c>
      <c r="H222" s="5" t="s">
        <v>46</v>
      </c>
      <c r="I222" s="5"/>
      <c r="J222" s="13">
        <v>5</v>
      </c>
      <c r="K222" s="12" t="s">
        <v>165</v>
      </c>
      <c r="L222" s="6">
        <v>2168.25</v>
      </c>
      <c r="M222" s="20">
        <v>40.212000000000003</v>
      </c>
      <c r="N222" s="21">
        <v>27.286003000000001</v>
      </c>
      <c r="O222" s="7">
        <v>13.266999999999999</v>
      </c>
      <c r="P222" s="7"/>
      <c r="Q222" s="7">
        <v>12.584</v>
      </c>
      <c r="R222" s="35">
        <v>3.5862999999999999E-2</v>
      </c>
      <c r="S222" s="7">
        <v>12.925998999999999</v>
      </c>
      <c r="T222" s="21">
        <v>77.040000000000006</v>
      </c>
      <c r="U222" s="7">
        <v>86</v>
      </c>
      <c r="V222" s="7">
        <v>4.0499929999999997</v>
      </c>
      <c r="W222" s="7">
        <v>4.52102</v>
      </c>
      <c r="X222" s="7">
        <v>8.8760069999999995</v>
      </c>
      <c r="Y222" s="7">
        <v>-0.471028</v>
      </c>
      <c r="Z222" s="22">
        <f t="shared" si="3"/>
        <v>1.0331464000000001</v>
      </c>
    </row>
    <row r="223" spans="1:26" x14ac:dyDescent="0.25">
      <c r="A223" s="4">
        <v>220</v>
      </c>
      <c r="B223" s="6">
        <v>2026</v>
      </c>
      <c r="C223" s="6">
        <v>4</v>
      </c>
      <c r="D223" s="6">
        <v>350.9</v>
      </c>
      <c r="E223" s="6">
        <v>8.2100000000000009</v>
      </c>
      <c r="F223" s="39">
        <v>5.9</v>
      </c>
      <c r="G223" s="5" t="s">
        <v>93</v>
      </c>
      <c r="H223" s="5" t="s">
        <v>47</v>
      </c>
      <c r="I223" s="5"/>
      <c r="J223" s="11">
        <v>9</v>
      </c>
      <c r="K223" s="12" t="s">
        <v>165</v>
      </c>
      <c r="L223" s="6">
        <v>3493.03</v>
      </c>
      <c r="M223" s="20">
        <v>56.198</v>
      </c>
      <c r="N223" s="21">
        <v>33.971997000000002</v>
      </c>
      <c r="O223" s="7">
        <v>13.266999999999999</v>
      </c>
      <c r="P223" s="7"/>
      <c r="Q223" s="7">
        <v>9.7260000000000009</v>
      </c>
      <c r="R223" s="35">
        <v>2.7716000000000001E-2</v>
      </c>
      <c r="S223" s="7">
        <v>22.225988000000001</v>
      </c>
      <c r="T223" s="21">
        <v>151.80000000000001</v>
      </c>
      <c r="U223" s="7">
        <v>127.5</v>
      </c>
      <c r="V223" s="7">
        <v>7.9801260000000003</v>
      </c>
      <c r="W223" s="7">
        <v>6.7026750000000002</v>
      </c>
      <c r="X223" s="7">
        <v>14.245872</v>
      </c>
      <c r="Y223" s="7">
        <v>1.277439</v>
      </c>
      <c r="Z223" s="22">
        <f t="shared" si="3"/>
        <v>0.79850460000000012</v>
      </c>
    </row>
    <row r="224" spans="1:26" x14ac:dyDescent="0.25">
      <c r="A224" s="4">
        <v>221</v>
      </c>
      <c r="B224" s="6">
        <v>2026</v>
      </c>
      <c r="C224" s="6">
        <v>4</v>
      </c>
      <c r="D224" s="6">
        <v>350.9</v>
      </c>
      <c r="E224" s="6">
        <v>8.2100000000000009</v>
      </c>
      <c r="F224" s="39">
        <v>5.9</v>
      </c>
      <c r="G224" s="5" t="s">
        <v>93</v>
      </c>
      <c r="H224" s="5" t="s">
        <v>72</v>
      </c>
      <c r="I224" s="5"/>
      <c r="J224" s="11">
        <v>9</v>
      </c>
      <c r="K224" s="12" t="s">
        <v>165</v>
      </c>
      <c r="L224" s="6">
        <v>3478.61</v>
      </c>
      <c r="M224" s="20">
        <v>49.066000000000003</v>
      </c>
      <c r="N224" s="21">
        <v>29.193000999999999</v>
      </c>
      <c r="O224" s="7">
        <v>13.266999999999999</v>
      </c>
      <c r="P224" s="7"/>
      <c r="Q224" s="7">
        <v>8.3919999999999995</v>
      </c>
      <c r="R224" s="35">
        <v>2.3916E-2</v>
      </c>
      <c r="S224" s="7">
        <v>19.872997999999999</v>
      </c>
      <c r="T224" s="21">
        <v>117.81</v>
      </c>
      <c r="U224" s="7">
        <v>102</v>
      </c>
      <c r="V224" s="7">
        <v>6.1932720000000003</v>
      </c>
      <c r="W224" s="7">
        <v>5.3621400000000001</v>
      </c>
      <c r="X224" s="7">
        <v>13.679729999999999</v>
      </c>
      <c r="Y224" s="7">
        <v>0.83113000000000004</v>
      </c>
      <c r="Z224" s="22">
        <f t="shared" si="3"/>
        <v>0.68898320000000002</v>
      </c>
    </row>
    <row r="225" spans="1:26" x14ac:dyDescent="0.25">
      <c r="A225" s="4">
        <v>222</v>
      </c>
      <c r="B225" s="6">
        <v>2026</v>
      </c>
      <c r="C225" s="6">
        <v>4</v>
      </c>
      <c r="D225" s="6">
        <v>350.9</v>
      </c>
      <c r="E225" s="6">
        <v>8.2100000000000009</v>
      </c>
      <c r="F225" s="39">
        <v>5.9</v>
      </c>
      <c r="G225" s="5" t="s">
        <v>93</v>
      </c>
      <c r="H225" s="5" t="s">
        <v>48</v>
      </c>
      <c r="I225" s="5"/>
      <c r="J225" s="11">
        <v>9</v>
      </c>
      <c r="K225" s="12" t="s">
        <v>165</v>
      </c>
      <c r="L225" s="6">
        <v>3499.8</v>
      </c>
      <c r="M225" s="20">
        <v>54.085999999999999</v>
      </c>
      <c r="N225" s="21">
        <v>38.977997000000002</v>
      </c>
      <c r="O225" s="7">
        <v>13.266999999999999</v>
      </c>
      <c r="P225" s="7"/>
      <c r="Q225" s="7">
        <v>11.136999999999999</v>
      </c>
      <c r="R225" s="35">
        <v>3.1739000000000003E-2</v>
      </c>
      <c r="S225" s="7">
        <v>15.108001</v>
      </c>
      <c r="T225" s="21">
        <v>90</v>
      </c>
      <c r="U225" s="7">
        <v>99</v>
      </c>
      <c r="V225" s="7">
        <v>4.7313000000000001</v>
      </c>
      <c r="W225" s="7">
        <v>5.2044300000000003</v>
      </c>
      <c r="X225" s="7">
        <v>10.376697</v>
      </c>
      <c r="Y225" s="7">
        <v>-0.47312900000000002</v>
      </c>
      <c r="Z225" s="22">
        <f t="shared" si="3"/>
        <v>0.91434769999999999</v>
      </c>
    </row>
    <row r="226" spans="1:26" x14ac:dyDescent="0.25">
      <c r="A226" s="4">
        <v>223</v>
      </c>
      <c r="B226" s="6">
        <v>2026</v>
      </c>
      <c r="C226" s="6">
        <v>4</v>
      </c>
      <c r="D226" s="6">
        <v>350.9</v>
      </c>
      <c r="E226" s="6">
        <v>8.2100000000000009</v>
      </c>
      <c r="F226" s="39">
        <v>5.9</v>
      </c>
      <c r="G226" s="5" t="s">
        <v>93</v>
      </c>
      <c r="H226" s="5" t="s">
        <v>49</v>
      </c>
      <c r="I226" s="5"/>
      <c r="J226" s="13">
        <v>5</v>
      </c>
      <c r="K226" s="12" t="s">
        <v>165</v>
      </c>
      <c r="L226" s="6">
        <v>1355.7</v>
      </c>
      <c r="M226" s="20">
        <v>25.617999999999999</v>
      </c>
      <c r="N226" s="21">
        <v>17.757999999999999</v>
      </c>
      <c r="O226" s="7">
        <v>13.266999999999999</v>
      </c>
      <c r="P226" s="7"/>
      <c r="Q226" s="7">
        <v>13.099</v>
      </c>
      <c r="R226" s="35">
        <v>3.7329000000000001E-2</v>
      </c>
      <c r="S226" s="7">
        <v>7.859998</v>
      </c>
      <c r="T226" s="21">
        <v>32.802</v>
      </c>
      <c r="U226" s="7">
        <v>39.700000000000003</v>
      </c>
      <c r="V226" s="7">
        <v>1.7244010000000001</v>
      </c>
      <c r="W226" s="7">
        <v>2.0870289999999998</v>
      </c>
      <c r="X226" s="7">
        <v>6.1356000000000002</v>
      </c>
      <c r="Y226" s="7">
        <v>-0.36263000000000001</v>
      </c>
      <c r="Z226" s="22">
        <f t="shared" si="3"/>
        <v>1.0754279000000002</v>
      </c>
    </row>
    <row r="227" spans="1:26" x14ac:dyDescent="0.25">
      <c r="A227" s="4">
        <v>224</v>
      </c>
      <c r="B227" s="6">
        <v>2026</v>
      </c>
      <c r="C227" s="6">
        <v>4</v>
      </c>
      <c r="D227" s="6">
        <v>350.9</v>
      </c>
      <c r="E227" s="6">
        <v>8.2100000000000009</v>
      </c>
      <c r="F227" s="39">
        <v>5.9</v>
      </c>
      <c r="G227" s="5" t="s">
        <v>93</v>
      </c>
      <c r="H227" s="5" t="s">
        <v>50</v>
      </c>
      <c r="I227" s="5"/>
      <c r="J227" s="14">
        <v>9</v>
      </c>
      <c r="K227" s="12" t="s">
        <v>165</v>
      </c>
      <c r="L227" s="6">
        <v>3485.66</v>
      </c>
      <c r="M227" s="20">
        <v>53.026000000000003</v>
      </c>
      <c r="N227" s="21">
        <v>31.117992000000001</v>
      </c>
      <c r="O227" s="7">
        <v>13.266999999999999</v>
      </c>
      <c r="P227" s="7"/>
      <c r="Q227" s="7">
        <v>8.9269999999999996</v>
      </c>
      <c r="R227" s="35">
        <v>2.5441999999999999E-2</v>
      </c>
      <c r="S227" s="7">
        <v>21.908003999999998</v>
      </c>
      <c r="T227" s="21">
        <v>121.92</v>
      </c>
      <c r="U227" s="7">
        <v>110.9</v>
      </c>
      <c r="V227" s="7">
        <v>6.4093340000000003</v>
      </c>
      <c r="W227" s="7">
        <v>5.8300130000000001</v>
      </c>
      <c r="X227" s="7">
        <v>15.498664</v>
      </c>
      <c r="Y227" s="7">
        <v>0.57932499999999998</v>
      </c>
      <c r="Z227" s="22">
        <f t="shared" si="3"/>
        <v>0.73290670000000002</v>
      </c>
    </row>
    <row r="228" spans="1:26" x14ac:dyDescent="0.25">
      <c r="A228" s="4">
        <v>225</v>
      </c>
      <c r="B228" s="6">
        <v>2026</v>
      </c>
      <c r="C228" s="6">
        <v>4</v>
      </c>
      <c r="D228" s="6">
        <v>350.9</v>
      </c>
      <c r="E228" s="6">
        <v>8.2100000000000009</v>
      </c>
      <c r="F228" s="39">
        <v>5.9</v>
      </c>
      <c r="G228" s="5" t="s">
        <v>93</v>
      </c>
      <c r="H228" s="5" t="s">
        <v>51</v>
      </c>
      <c r="I228" s="5"/>
      <c r="J228" s="14">
        <v>5</v>
      </c>
      <c r="K228" s="12" t="s">
        <v>165</v>
      </c>
      <c r="L228" s="6">
        <v>2730.65</v>
      </c>
      <c r="M228" s="20">
        <v>50.430999999999997</v>
      </c>
      <c r="N228" s="21">
        <v>33.735999999999997</v>
      </c>
      <c r="O228" s="7">
        <v>13.266999999999999</v>
      </c>
      <c r="P228" s="7"/>
      <c r="Q228" s="7">
        <v>12.355</v>
      </c>
      <c r="R228" s="35">
        <v>3.5208000000000003E-2</v>
      </c>
      <c r="S228" s="7">
        <v>16.695003</v>
      </c>
      <c r="T228" s="21">
        <v>119.78</v>
      </c>
      <c r="U228" s="7">
        <v>117.26</v>
      </c>
      <c r="V228" s="7">
        <v>6.2968349999999997</v>
      </c>
      <c r="W228" s="7">
        <v>6.164358</v>
      </c>
      <c r="X228" s="7">
        <v>10.398163</v>
      </c>
      <c r="Y228" s="7">
        <v>0.13247999999999999</v>
      </c>
      <c r="Z228" s="22">
        <f t="shared" si="3"/>
        <v>1.0143455000000001</v>
      </c>
    </row>
    <row r="229" spans="1:26" x14ac:dyDescent="0.25">
      <c r="A229" s="4">
        <v>226</v>
      </c>
      <c r="B229" s="6">
        <v>2026</v>
      </c>
      <c r="C229" s="6">
        <v>4</v>
      </c>
      <c r="D229" s="6">
        <v>350.9</v>
      </c>
      <c r="E229" s="6">
        <v>8.2100000000000009</v>
      </c>
      <c r="F229" s="39">
        <v>5.9</v>
      </c>
      <c r="G229" s="5" t="s">
        <v>93</v>
      </c>
      <c r="H229" s="5" t="s">
        <v>52</v>
      </c>
      <c r="I229" s="5"/>
      <c r="J229" s="14">
        <v>5</v>
      </c>
      <c r="K229" s="12" t="s">
        <v>167</v>
      </c>
      <c r="L229" s="6">
        <v>719.66</v>
      </c>
      <c r="M229" s="20">
        <v>10.904999999999999</v>
      </c>
      <c r="N229" s="21">
        <v>7.0330000000000004</v>
      </c>
      <c r="O229" s="7">
        <v>13.266999999999999</v>
      </c>
      <c r="P229" s="7"/>
      <c r="Q229" s="7">
        <v>9.7729999999999997</v>
      </c>
      <c r="R229" s="35">
        <v>2.785E-2</v>
      </c>
      <c r="S229" s="7">
        <v>3.8719999999999999</v>
      </c>
      <c r="T229" s="21">
        <v>20.684999999999999</v>
      </c>
      <c r="U229" s="7">
        <v>16.5</v>
      </c>
      <c r="V229" s="7">
        <v>1.08741</v>
      </c>
      <c r="W229" s="7">
        <v>0.86740499999999998</v>
      </c>
      <c r="X229" s="7">
        <v>2.7845900000000001</v>
      </c>
      <c r="Y229" s="7">
        <v>0.22000500000000001</v>
      </c>
      <c r="Z229" s="22">
        <f t="shared" si="3"/>
        <v>0.80236330000000011</v>
      </c>
    </row>
    <row r="230" spans="1:26" x14ac:dyDescent="0.25">
      <c r="A230" s="4">
        <v>227</v>
      </c>
      <c r="B230" s="6">
        <v>2026</v>
      </c>
      <c r="C230" s="6">
        <v>4</v>
      </c>
      <c r="D230" s="6">
        <v>350.9</v>
      </c>
      <c r="E230" s="6">
        <v>8.2100000000000009</v>
      </c>
      <c r="F230" s="39">
        <v>5.9</v>
      </c>
      <c r="G230" s="5" t="s">
        <v>93</v>
      </c>
      <c r="H230" s="5" t="s">
        <v>53</v>
      </c>
      <c r="I230" s="5"/>
      <c r="J230" s="14">
        <v>5</v>
      </c>
      <c r="K230" s="12" t="s">
        <v>165</v>
      </c>
      <c r="L230" s="6">
        <v>2728.2</v>
      </c>
      <c r="M230" s="20">
        <v>51.314</v>
      </c>
      <c r="N230" s="21">
        <v>35.094990000000003</v>
      </c>
      <c r="O230" s="7">
        <v>13.266999999999999</v>
      </c>
      <c r="P230" s="7"/>
      <c r="Q230" s="7">
        <v>12.864000000000001</v>
      </c>
      <c r="R230" s="35">
        <v>3.6658999999999997E-2</v>
      </c>
      <c r="S230" s="7">
        <v>16.218997999999999</v>
      </c>
      <c r="T230" s="21">
        <v>107.04</v>
      </c>
      <c r="U230" s="7">
        <v>143.30000000000001</v>
      </c>
      <c r="V230" s="7">
        <v>5.6270930000000003</v>
      </c>
      <c r="W230" s="7">
        <v>7.5332809999999997</v>
      </c>
      <c r="X230" s="7">
        <v>10.591906</v>
      </c>
      <c r="Y230" s="7">
        <v>-1.9061900000000001</v>
      </c>
      <c r="Z230" s="22">
        <f t="shared" si="3"/>
        <v>1.0561344000000001</v>
      </c>
    </row>
    <row r="231" spans="1:26" x14ac:dyDescent="0.25">
      <c r="A231" s="4">
        <v>228</v>
      </c>
      <c r="B231" s="6">
        <v>2026</v>
      </c>
      <c r="C231" s="6">
        <v>4</v>
      </c>
      <c r="D231" s="6">
        <v>350.9</v>
      </c>
      <c r="E231" s="6">
        <v>8.2100000000000009</v>
      </c>
      <c r="F231" s="39">
        <v>5.9</v>
      </c>
      <c r="G231" s="5" t="s">
        <v>93</v>
      </c>
      <c r="H231" s="5" t="s">
        <v>54</v>
      </c>
      <c r="I231" s="5"/>
      <c r="J231" s="14">
        <v>5</v>
      </c>
      <c r="K231" s="12" t="s">
        <v>164</v>
      </c>
      <c r="L231" s="6">
        <v>1068.22</v>
      </c>
      <c r="M231" s="20">
        <v>17.318999999999999</v>
      </c>
      <c r="N231" s="21">
        <v>11.457001999999999</v>
      </c>
      <c r="O231" s="7">
        <v>13.266999999999999</v>
      </c>
      <c r="P231" s="7"/>
      <c r="Q231" s="7">
        <v>10.725</v>
      </c>
      <c r="R231" s="35">
        <v>3.0564999999999998E-2</v>
      </c>
      <c r="S231" s="7">
        <v>5.8620020000000004</v>
      </c>
      <c r="T231" s="21">
        <v>28.664999999999999</v>
      </c>
      <c r="U231" s="7">
        <v>32.5</v>
      </c>
      <c r="V231" s="7">
        <v>1.5069189999999999</v>
      </c>
      <c r="W231" s="7">
        <v>1.7085250000000001</v>
      </c>
      <c r="X231" s="7">
        <v>4.3550820000000003</v>
      </c>
      <c r="Y231" s="7">
        <v>-0.20160400000000001</v>
      </c>
      <c r="Z231" s="22">
        <f t="shared" si="3"/>
        <v>0.88052249999999999</v>
      </c>
    </row>
    <row r="232" spans="1:26" x14ac:dyDescent="0.25">
      <c r="A232" s="4">
        <v>229</v>
      </c>
      <c r="B232" s="6">
        <v>2026</v>
      </c>
      <c r="C232" s="6">
        <v>4</v>
      </c>
      <c r="D232" s="6">
        <v>350.9</v>
      </c>
      <c r="E232" s="6">
        <v>8.2100000000000009</v>
      </c>
      <c r="F232" s="39">
        <v>5.9</v>
      </c>
      <c r="G232" s="5" t="s">
        <v>93</v>
      </c>
      <c r="H232" s="5" t="s">
        <v>55</v>
      </c>
      <c r="I232" s="5"/>
      <c r="J232" s="14">
        <v>9</v>
      </c>
      <c r="K232" s="12" t="s">
        <v>164</v>
      </c>
      <c r="L232" s="6">
        <v>2126.39</v>
      </c>
      <c r="M232" s="20">
        <v>34.555</v>
      </c>
      <c r="N232" s="21">
        <v>24.570003</v>
      </c>
      <c r="O232" s="7">
        <v>13.266999999999999</v>
      </c>
      <c r="P232" s="7"/>
      <c r="Q232" s="7">
        <v>11.555</v>
      </c>
      <c r="R232" s="35">
        <v>3.2929E-2</v>
      </c>
      <c r="S232" s="7">
        <v>9.9849979999999992</v>
      </c>
      <c r="T232" s="21">
        <v>56.17</v>
      </c>
      <c r="U232" s="7">
        <v>62</v>
      </c>
      <c r="V232" s="7">
        <v>2.9528569999999998</v>
      </c>
      <c r="W232" s="7">
        <v>3.2593399999999999</v>
      </c>
      <c r="X232" s="7">
        <v>7.0321429999999996</v>
      </c>
      <c r="Y232" s="7">
        <v>-0.30648500000000001</v>
      </c>
      <c r="Z232" s="22">
        <f t="shared" si="3"/>
        <v>0.94866550000000005</v>
      </c>
    </row>
    <row r="233" spans="1:26" x14ac:dyDescent="0.25">
      <c r="A233" s="4">
        <v>230</v>
      </c>
      <c r="B233" s="6">
        <v>2026</v>
      </c>
      <c r="C233" s="6">
        <v>4</v>
      </c>
      <c r="D233" s="6">
        <v>350.9</v>
      </c>
      <c r="E233" s="6">
        <v>8.2100000000000009</v>
      </c>
      <c r="F233" s="39">
        <v>5.9</v>
      </c>
      <c r="G233" s="5" t="s">
        <v>93</v>
      </c>
      <c r="H233" s="5" t="s">
        <v>56</v>
      </c>
      <c r="I233" s="5"/>
      <c r="J233" s="14">
        <v>5</v>
      </c>
      <c r="K233" s="12" t="s">
        <v>167</v>
      </c>
      <c r="L233" s="6">
        <v>732.2</v>
      </c>
      <c r="M233" s="20">
        <v>11.843</v>
      </c>
      <c r="N233" s="21">
        <v>7.8579980000000003</v>
      </c>
      <c r="O233" s="7">
        <v>13.266999999999999</v>
      </c>
      <c r="P233" s="7"/>
      <c r="Q233" s="7">
        <v>10.732000000000001</v>
      </c>
      <c r="R233" s="35">
        <v>3.0584E-2</v>
      </c>
      <c r="S233" s="7">
        <v>3.9849999999999999</v>
      </c>
      <c r="T233" s="21">
        <v>22.712</v>
      </c>
      <c r="U233" s="7">
        <v>31</v>
      </c>
      <c r="V233" s="7">
        <v>1.19397</v>
      </c>
      <c r="W233" s="7">
        <v>1.62967</v>
      </c>
      <c r="X233" s="7">
        <v>2.7910300000000001</v>
      </c>
      <c r="Y233" s="7">
        <v>-0.43569999999999998</v>
      </c>
      <c r="Z233" s="22">
        <f t="shared" si="3"/>
        <v>0.88109720000000025</v>
      </c>
    </row>
    <row r="234" spans="1:26" x14ac:dyDescent="0.25">
      <c r="A234" s="4">
        <v>231</v>
      </c>
      <c r="B234" s="6">
        <v>2026</v>
      </c>
      <c r="C234" s="6">
        <v>4</v>
      </c>
      <c r="D234" s="6">
        <v>350.9</v>
      </c>
      <c r="E234" s="6">
        <v>8.2100000000000009</v>
      </c>
      <c r="F234" s="39">
        <v>5.9</v>
      </c>
      <c r="G234" s="5" t="s">
        <v>93</v>
      </c>
      <c r="H234" s="5" t="s">
        <v>57</v>
      </c>
      <c r="I234" s="5"/>
      <c r="J234" s="14">
        <v>9</v>
      </c>
      <c r="K234" s="12" t="s">
        <v>165</v>
      </c>
      <c r="L234" s="6">
        <v>3504.11</v>
      </c>
      <c r="M234" s="20">
        <v>74.897000000000006</v>
      </c>
      <c r="N234" s="21">
        <v>52.634003</v>
      </c>
      <c r="O234" s="7">
        <v>13.266999999999999</v>
      </c>
      <c r="P234" s="7"/>
      <c r="Q234" s="7">
        <v>15.020999999999999</v>
      </c>
      <c r="R234" s="35">
        <v>4.2805999999999997E-2</v>
      </c>
      <c r="S234" s="7">
        <v>22.263006000000001</v>
      </c>
      <c r="T234" s="21">
        <v>119.36</v>
      </c>
      <c r="U234" s="7">
        <v>99.3</v>
      </c>
      <c r="V234" s="7">
        <v>6.2747549999999999</v>
      </c>
      <c r="W234" s="7">
        <v>5.2202010000000003</v>
      </c>
      <c r="X234" s="7">
        <v>15.988244</v>
      </c>
      <c r="Y234" s="7">
        <v>1.0545599999999999</v>
      </c>
      <c r="Z234" s="22">
        <f t="shared" si="3"/>
        <v>1.2332241000000002</v>
      </c>
    </row>
    <row r="235" spans="1:26" x14ac:dyDescent="0.25">
      <c r="A235" s="4">
        <v>232</v>
      </c>
      <c r="B235" s="6">
        <v>2026</v>
      </c>
      <c r="C235" s="6">
        <v>4</v>
      </c>
      <c r="D235" s="6">
        <v>350.9</v>
      </c>
      <c r="E235" s="6">
        <v>8.2100000000000009</v>
      </c>
      <c r="F235" s="39">
        <v>5.9</v>
      </c>
      <c r="G235" s="5" t="s">
        <v>93</v>
      </c>
      <c r="H235" s="5" t="s">
        <v>94</v>
      </c>
      <c r="I235" s="5"/>
      <c r="J235" s="11">
        <v>9</v>
      </c>
      <c r="K235" s="12" t="s">
        <v>165</v>
      </c>
      <c r="L235" s="6">
        <v>3497.31</v>
      </c>
      <c r="M235" s="20">
        <v>70.284999999999997</v>
      </c>
      <c r="N235" s="21">
        <v>51.468997000000002</v>
      </c>
      <c r="O235" s="7">
        <v>13.266999999999999</v>
      </c>
      <c r="P235" s="7"/>
      <c r="Q235" s="7">
        <v>14.716999999999999</v>
      </c>
      <c r="R235" s="35">
        <v>4.1939999999999998E-2</v>
      </c>
      <c r="S235" s="7">
        <v>18.816002000000001</v>
      </c>
      <c r="T235" s="21">
        <v>94.02</v>
      </c>
      <c r="U235" s="7">
        <v>94</v>
      </c>
      <c r="V235" s="7">
        <v>4.9426310000000004</v>
      </c>
      <c r="W235" s="7">
        <v>4.9415800000000001</v>
      </c>
      <c r="X235" s="7">
        <v>13.87337</v>
      </c>
      <c r="Y235" s="7">
        <v>1.0529999999999999E-3</v>
      </c>
      <c r="Z235" s="22">
        <f t="shared" si="3"/>
        <v>1.2082657000000001</v>
      </c>
    </row>
    <row r="236" spans="1:26" x14ac:dyDescent="0.25">
      <c r="A236" s="4">
        <v>233</v>
      </c>
      <c r="B236" s="6">
        <v>2026</v>
      </c>
      <c r="C236" s="6">
        <v>4</v>
      </c>
      <c r="D236" s="6">
        <v>350.9</v>
      </c>
      <c r="E236" s="6">
        <v>8.2100000000000009</v>
      </c>
      <c r="F236" s="39">
        <v>5.9</v>
      </c>
      <c r="G236" s="5" t="s">
        <v>93</v>
      </c>
      <c r="H236" s="5" t="s">
        <v>95</v>
      </c>
      <c r="I236" s="5"/>
      <c r="J236" s="11">
        <v>9</v>
      </c>
      <c r="K236" s="12" t="s">
        <v>165</v>
      </c>
      <c r="L236" s="6">
        <v>3500.2</v>
      </c>
      <c r="M236" s="20">
        <v>70.19</v>
      </c>
      <c r="N236" s="21">
        <v>49.423782000000003</v>
      </c>
      <c r="O236" s="7">
        <v>13.266999999999999</v>
      </c>
      <c r="P236" s="7"/>
      <c r="Q236" s="7">
        <v>14.120000000000001</v>
      </c>
      <c r="R236" s="35">
        <v>4.0239999999999998E-2</v>
      </c>
      <c r="S236" s="7">
        <v>20.766196000000001</v>
      </c>
      <c r="T236" s="21">
        <v>90.7</v>
      </c>
      <c r="U236" s="7">
        <v>101</v>
      </c>
      <c r="V236" s="7">
        <v>4.7680990000000003</v>
      </c>
      <c r="W236" s="7">
        <v>5.3095699999999999</v>
      </c>
      <c r="X236" s="7">
        <v>15.998105000000001</v>
      </c>
      <c r="Y236" s="7">
        <v>-0.54147699999999999</v>
      </c>
      <c r="Z236" s="22">
        <f t="shared" si="3"/>
        <v>1.1592520000000002</v>
      </c>
    </row>
    <row r="237" spans="1:26" x14ac:dyDescent="0.25">
      <c r="A237" s="4">
        <v>234</v>
      </c>
      <c r="B237" s="6">
        <v>2026</v>
      </c>
      <c r="C237" s="6">
        <v>4</v>
      </c>
      <c r="D237" s="6">
        <v>350.9</v>
      </c>
      <c r="E237" s="6">
        <v>8.2100000000000009</v>
      </c>
      <c r="F237" s="39">
        <v>5.9</v>
      </c>
      <c r="G237" s="5" t="s">
        <v>93</v>
      </c>
      <c r="H237" s="5" t="s">
        <v>61</v>
      </c>
      <c r="I237" s="5"/>
      <c r="J237" s="13">
        <v>9</v>
      </c>
      <c r="K237" s="12" t="s">
        <v>164</v>
      </c>
      <c r="L237" s="6">
        <v>4720.51</v>
      </c>
      <c r="M237" s="20">
        <v>76.709000000000003</v>
      </c>
      <c r="N237" s="21">
        <v>53.078985000000003</v>
      </c>
      <c r="O237" s="7">
        <v>13.266999999999999</v>
      </c>
      <c r="P237" s="7"/>
      <c r="Q237" s="7">
        <v>11.244</v>
      </c>
      <c r="R237" s="35">
        <v>3.2044000000000003E-2</v>
      </c>
      <c r="S237" s="7">
        <v>23.630009999999999</v>
      </c>
      <c r="T237" s="21">
        <v>128.88</v>
      </c>
      <c r="U237" s="7">
        <v>141</v>
      </c>
      <c r="V237" s="7">
        <v>6.7752220000000003</v>
      </c>
      <c r="W237" s="7">
        <v>7.4123700000000001</v>
      </c>
      <c r="X237" s="7">
        <v>16.854775</v>
      </c>
      <c r="Y237" s="7">
        <v>-0.63713799999999998</v>
      </c>
      <c r="Z237" s="22">
        <f t="shared" si="3"/>
        <v>0.92313240000000008</v>
      </c>
    </row>
    <row r="238" spans="1:26" x14ac:dyDescent="0.25">
      <c r="A238" s="4">
        <v>235</v>
      </c>
      <c r="B238" s="6">
        <v>2026</v>
      </c>
      <c r="C238" s="6">
        <v>4</v>
      </c>
      <c r="D238" s="6">
        <v>350.9</v>
      </c>
      <c r="E238" s="6">
        <v>8.2100000000000009</v>
      </c>
      <c r="F238" s="39">
        <v>5.9</v>
      </c>
      <c r="G238" s="5" t="s">
        <v>93</v>
      </c>
      <c r="H238" s="5" t="s">
        <v>62</v>
      </c>
      <c r="I238" s="5"/>
      <c r="J238" s="14">
        <v>5</v>
      </c>
      <c r="K238" s="12" t="s">
        <v>162</v>
      </c>
      <c r="L238" s="6">
        <v>1959.28</v>
      </c>
      <c r="M238" s="20">
        <v>33.18</v>
      </c>
      <c r="N238" s="21">
        <v>24.216042999999999</v>
      </c>
      <c r="O238" s="7">
        <v>13.266999999999999</v>
      </c>
      <c r="P238" s="7"/>
      <c r="Q238" s="7">
        <v>12.36</v>
      </c>
      <c r="R238" s="35">
        <v>3.5222999999999997E-2</v>
      </c>
      <c r="S238" s="7">
        <v>8.9639500000000005</v>
      </c>
      <c r="T238" s="21">
        <v>67.760000000000005</v>
      </c>
      <c r="U238" s="7">
        <v>68.144999999999996</v>
      </c>
      <c r="V238" s="7">
        <v>3.5621429999999998</v>
      </c>
      <c r="W238" s="7">
        <v>3.5823830000000001</v>
      </c>
      <c r="X238" s="7">
        <v>5.4018030000000001</v>
      </c>
      <c r="Y238" s="7">
        <v>-2.0237000000000002E-2</v>
      </c>
      <c r="Z238" s="22">
        <f t="shared" si="3"/>
        <v>1.014756</v>
      </c>
    </row>
    <row r="239" spans="1:26" x14ac:dyDescent="0.25">
      <c r="A239" s="4">
        <v>236</v>
      </c>
      <c r="B239" s="6">
        <v>2026</v>
      </c>
      <c r="C239" s="6">
        <v>4</v>
      </c>
      <c r="D239" s="6">
        <v>350.9</v>
      </c>
      <c r="E239" s="6">
        <v>8.2100000000000009</v>
      </c>
      <c r="F239" s="39">
        <v>5.9</v>
      </c>
      <c r="G239" s="5" t="s">
        <v>93</v>
      </c>
      <c r="H239" s="5" t="s">
        <v>96</v>
      </c>
      <c r="I239" s="5"/>
      <c r="J239" s="14">
        <v>5</v>
      </c>
      <c r="K239" s="12" t="s">
        <v>164</v>
      </c>
      <c r="L239" s="6">
        <v>3239.29</v>
      </c>
      <c r="M239" s="20">
        <v>52.887</v>
      </c>
      <c r="N239" s="21">
        <v>35.504992999999999</v>
      </c>
      <c r="O239" s="7">
        <v>13.266999999999999</v>
      </c>
      <c r="P239" s="7"/>
      <c r="Q239" s="7">
        <v>10.961</v>
      </c>
      <c r="R239" s="35">
        <v>3.1236E-2</v>
      </c>
      <c r="S239" s="7">
        <v>17.382003000000001</v>
      </c>
      <c r="T239" s="21">
        <v>115.27</v>
      </c>
      <c r="U239" s="7">
        <v>119.032</v>
      </c>
      <c r="V239" s="7">
        <v>6.0597440000000002</v>
      </c>
      <c r="W239" s="7">
        <v>6.2575130000000003</v>
      </c>
      <c r="X239" s="7">
        <v>11.322255</v>
      </c>
      <c r="Y239" s="7">
        <v>-0.197766</v>
      </c>
      <c r="Z239" s="22">
        <f t="shared" si="3"/>
        <v>0.89989810000000003</v>
      </c>
    </row>
    <row r="240" spans="1:26" x14ac:dyDescent="0.25">
      <c r="A240" s="4">
        <v>237</v>
      </c>
      <c r="B240" s="6">
        <v>2026</v>
      </c>
      <c r="C240" s="6">
        <v>4</v>
      </c>
      <c r="D240" s="6">
        <v>350.9</v>
      </c>
      <c r="E240" s="6">
        <v>8.2100000000000009</v>
      </c>
      <c r="F240" s="39">
        <v>5.9</v>
      </c>
      <c r="G240" s="5" t="s">
        <v>93</v>
      </c>
      <c r="H240" s="5" t="s">
        <v>97</v>
      </c>
      <c r="I240" s="5"/>
      <c r="J240" s="14">
        <v>5</v>
      </c>
      <c r="K240" s="12" t="s">
        <v>164</v>
      </c>
      <c r="L240" s="6">
        <v>3233.39</v>
      </c>
      <c r="M240" s="20">
        <v>54.174999999999997</v>
      </c>
      <c r="N240" s="21">
        <v>35.911999000000002</v>
      </c>
      <c r="O240" s="7">
        <v>13.266999999999999</v>
      </c>
      <c r="P240" s="7"/>
      <c r="Q240" s="7">
        <v>11.107000000000001</v>
      </c>
      <c r="R240" s="35">
        <v>3.1652E-2</v>
      </c>
      <c r="S240" s="7">
        <v>18.262995</v>
      </c>
      <c r="T240" s="21">
        <v>127.17</v>
      </c>
      <c r="U240" s="7">
        <v>142.5</v>
      </c>
      <c r="V240" s="7">
        <v>6.685327</v>
      </c>
      <c r="W240" s="7">
        <v>7.491225</v>
      </c>
      <c r="X240" s="7">
        <v>11.577669999999999</v>
      </c>
      <c r="Y240" s="7">
        <v>-0.80590300000000004</v>
      </c>
      <c r="Z240" s="22">
        <f t="shared" si="3"/>
        <v>0.91188470000000021</v>
      </c>
    </row>
    <row r="241" spans="1:26" x14ac:dyDescent="0.25">
      <c r="A241" s="4">
        <v>238</v>
      </c>
      <c r="B241" s="6">
        <v>2026</v>
      </c>
      <c r="C241" s="6">
        <v>4</v>
      </c>
      <c r="D241" s="6">
        <v>350.9</v>
      </c>
      <c r="E241" s="6">
        <v>8.2100000000000009</v>
      </c>
      <c r="F241" s="39">
        <v>5.9</v>
      </c>
      <c r="G241" s="5" t="s">
        <v>93</v>
      </c>
      <c r="H241" s="5" t="s">
        <v>98</v>
      </c>
      <c r="I241" s="5"/>
      <c r="J241" s="14">
        <v>5</v>
      </c>
      <c r="K241" s="12" t="s">
        <v>164</v>
      </c>
      <c r="L241" s="6">
        <v>3234.42</v>
      </c>
      <c r="M241" s="20">
        <v>45.777000000000001</v>
      </c>
      <c r="N241" s="21">
        <v>29.230004000000001</v>
      </c>
      <c r="O241" s="7">
        <v>13.266999999999999</v>
      </c>
      <c r="P241" s="7"/>
      <c r="Q241" s="7">
        <v>9.036999999999999</v>
      </c>
      <c r="R241" s="35">
        <v>2.5753999999999999E-2</v>
      </c>
      <c r="S241" s="7">
        <v>16.547000000000001</v>
      </c>
      <c r="T241" s="21">
        <v>98.41</v>
      </c>
      <c r="U241" s="7">
        <v>109</v>
      </c>
      <c r="V241" s="7">
        <v>5.1734140000000002</v>
      </c>
      <c r="W241" s="7">
        <v>5.7301299999999999</v>
      </c>
      <c r="X241" s="7">
        <v>11.373586</v>
      </c>
      <c r="Y241" s="7">
        <v>-0.55671599999999999</v>
      </c>
      <c r="Z241" s="22">
        <f t="shared" si="3"/>
        <v>0.74193770000000003</v>
      </c>
    </row>
    <row r="242" spans="1:26" x14ac:dyDescent="0.25">
      <c r="A242" s="4">
        <v>239</v>
      </c>
      <c r="B242" s="6">
        <v>2026</v>
      </c>
      <c r="C242" s="6">
        <v>4</v>
      </c>
      <c r="D242" s="6">
        <v>350.9</v>
      </c>
      <c r="E242" s="6">
        <v>8.2100000000000009</v>
      </c>
      <c r="F242" s="39">
        <v>5.9</v>
      </c>
      <c r="G242" s="5" t="s">
        <v>93</v>
      </c>
      <c r="H242" s="5" t="s">
        <v>99</v>
      </c>
      <c r="I242" s="5"/>
      <c r="J242" s="14">
        <v>5</v>
      </c>
      <c r="K242" s="12" t="s">
        <v>162</v>
      </c>
      <c r="L242" s="6">
        <v>1976.38</v>
      </c>
      <c r="M242" s="20">
        <v>35.531999999999996</v>
      </c>
      <c r="N242" s="21">
        <v>26.116999</v>
      </c>
      <c r="O242" s="7">
        <v>13.266999999999999</v>
      </c>
      <c r="P242" s="7"/>
      <c r="Q242" s="7">
        <v>13.215</v>
      </c>
      <c r="R242" s="35">
        <v>3.7658999999999998E-2</v>
      </c>
      <c r="S242" s="7">
        <v>9.4150039999999997</v>
      </c>
      <c r="T242" s="21">
        <v>77.834000000000003</v>
      </c>
      <c r="U242" s="7">
        <v>86</v>
      </c>
      <c r="V242" s="7">
        <v>4.0917329999999996</v>
      </c>
      <c r="W242" s="7">
        <v>4.52102</v>
      </c>
      <c r="X242" s="7">
        <v>5.3232660000000003</v>
      </c>
      <c r="Y242" s="7">
        <v>-0.42928300000000003</v>
      </c>
      <c r="Z242" s="22">
        <f t="shared" si="3"/>
        <v>1.0849515000000001</v>
      </c>
    </row>
    <row r="243" spans="1:26" x14ac:dyDescent="0.25">
      <c r="A243" s="4">
        <v>240</v>
      </c>
      <c r="B243" s="6">
        <v>2026</v>
      </c>
      <c r="C243" s="6">
        <v>4</v>
      </c>
      <c r="D243" s="6">
        <v>350.9</v>
      </c>
      <c r="E243" s="6">
        <v>8.2100000000000009</v>
      </c>
      <c r="F243" s="39">
        <v>5.9</v>
      </c>
      <c r="G243" s="5" t="s">
        <v>93</v>
      </c>
      <c r="H243" s="5" t="s">
        <v>100</v>
      </c>
      <c r="I243" s="5"/>
      <c r="J243" s="14">
        <v>5</v>
      </c>
      <c r="K243" s="12" t="s">
        <v>162</v>
      </c>
      <c r="L243" s="6">
        <v>1975.01</v>
      </c>
      <c r="M243" s="20">
        <v>32.527000000000001</v>
      </c>
      <c r="N243" s="21">
        <v>22.906010999999999</v>
      </c>
      <c r="O243" s="7">
        <v>13.266999999999999</v>
      </c>
      <c r="P243" s="7"/>
      <c r="Q243" s="7">
        <v>11.598000000000001</v>
      </c>
      <c r="R243" s="35">
        <v>3.3051999999999998E-2</v>
      </c>
      <c r="S243" s="7">
        <v>9.6210000000000004</v>
      </c>
      <c r="T243" s="21">
        <v>55.091000000000001</v>
      </c>
      <c r="U243" s="7">
        <v>52</v>
      </c>
      <c r="V243" s="7">
        <v>2.896134</v>
      </c>
      <c r="W243" s="7">
        <v>2.7336399999999998</v>
      </c>
      <c r="X243" s="7">
        <v>6.7248659999999996</v>
      </c>
      <c r="Y243" s="7">
        <v>0</v>
      </c>
      <c r="Z243" s="22">
        <f t="shared" si="3"/>
        <v>0.95219580000000026</v>
      </c>
    </row>
    <row r="244" spans="1:26" x14ac:dyDescent="0.25">
      <c r="A244" s="4">
        <v>241</v>
      </c>
      <c r="B244" s="6">
        <v>2026</v>
      </c>
      <c r="C244" s="6">
        <v>4</v>
      </c>
      <c r="D244" s="6">
        <v>350.9</v>
      </c>
      <c r="E244" s="6">
        <v>8.2100000000000009</v>
      </c>
      <c r="F244" s="39">
        <v>5.9</v>
      </c>
      <c r="G244" s="5" t="s">
        <v>93</v>
      </c>
      <c r="H244" s="5" t="s">
        <v>101</v>
      </c>
      <c r="I244" s="5"/>
      <c r="J244" s="14">
        <v>5</v>
      </c>
      <c r="K244" s="12" t="s">
        <v>162</v>
      </c>
      <c r="L244" s="6">
        <v>1977.18</v>
      </c>
      <c r="M244" s="20">
        <v>30.831</v>
      </c>
      <c r="N244" s="21">
        <v>20.968995</v>
      </c>
      <c r="O244" s="7">
        <v>13.266999999999999</v>
      </c>
      <c r="P244" s="7"/>
      <c r="Q244" s="7">
        <v>10.605</v>
      </c>
      <c r="R244" s="35">
        <v>3.0224000000000001E-2</v>
      </c>
      <c r="S244" s="7">
        <v>9.8619990000000008</v>
      </c>
      <c r="T244" s="21">
        <v>88.283000000000001</v>
      </c>
      <c r="U244" s="7">
        <v>93.225999999999999</v>
      </c>
      <c r="V244" s="7">
        <v>4.6410369999999999</v>
      </c>
      <c r="W244" s="7">
        <v>4.9008909999999997</v>
      </c>
      <c r="X244" s="7">
        <v>5.2209630000000002</v>
      </c>
      <c r="Y244" s="7">
        <v>-0.259855</v>
      </c>
      <c r="Z244" s="22">
        <f t="shared" si="3"/>
        <v>0.87067050000000012</v>
      </c>
    </row>
    <row r="245" spans="1:26" x14ac:dyDescent="0.25">
      <c r="A245" s="4">
        <v>242</v>
      </c>
      <c r="B245" s="6">
        <v>2026</v>
      </c>
      <c r="C245" s="6">
        <v>4</v>
      </c>
      <c r="D245" s="6">
        <v>350.9</v>
      </c>
      <c r="E245" s="6">
        <v>8.2100000000000009</v>
      </c>
      <c r="F245" s="39">
        <v>5.9</v>
      </c>
      <c r="G245" s="5" t="s">
        <v>93</v>
      </c>
      <c r="H245" s="5" t="s">
        <v>102</v>
      </c>
      <c r="I245" s="5"/>
      <c r="J245" s="14">
        <v>9</v>
      </c>
      <c r="K245" s="12" t="s">
        <v>164</v>
      </c>
      <c r="L245" s="6">
        <v>2081.08</v>
      </c>
      <c r="M245" s="20">
        <v>36.68</v>
      </c>
      <c r="N245" s="21">
        <v>26.335000999999998</v>
      </c>
      <c r="O245" s="7">
        <v>13.266999999999999</v>
      </c>
      <c r="P245" s="7"/>
      <c r="Q245" s="7">
        <v>12.654</v>
      </c>
      <c r="R245" s="35">
        <v>3.6062999999999998E-2</v>
      </c>
      <c r="S245" s="7">
        <v>10.344989999999999</v>
      </c>
      <c r="T245" s="21">
        <v>57.34</v>
      </c>
      <c r="U245" s="7">
        <v>52</v>
      </c>
      <c r="V245" s="7">
        <v>3.014364</v>
      </c>
      <c r="W245" s="7">
        <v>2.7336399999999998</v>
      </c>
      <c r="X245" s="7">
        <v>7.3306380000000004</v>
      </c>
      <c r="Y245" s="7">
        <v>0.28071400000000002</v>
      </c>
      <c r="Z245" s="22">
        <f t="shared" si="3"/>
        <v>1.0388934000000001</v>
      </c>
    </row>
    <row r="246" spans="1:26" x14ac:dyDescent="0.25">
      <c r="A246" s="4">
        <v>243</v>
      </c>
      <c r="B246" s="6">
        <v>2026</v>
      </c>
      <c r="C246" s="6">
        <v>4</v>
      </c>
      <c r="D246" s="6">
        <v>350.9</v>
      </c>
      <c r="E246" s="6">
        <v>8.2100000000000009</v>
      </c>
      <c r="F246" s="39">
        <v>5.9</v>
      </c>
      <c r="G246" s="5" t="s">
        <v>93</v>
      </c>
      <c r="H246" s="5" t="s">
        <v>103</v>
      </c>
      <c r="I246" s="5"/>
      <c r="J246" s="14">
        <v>5</v>
      </c>
      <c r="K246" s="12" t="s">
        <v>162</v>
      </c>
      <c r="L246" s="6">
        <v>1982.77</v>
      </c>
      <c r="M246" s="20">
        <v>34.920999999999999</v>
      </c>
      <c r="N246" s="21">
        <v>25.013992999999999</v>
      </c>
      <c r="O246" s="7">
        <v>13.266999999999999</v>
      </c>
      <c r="P246" s="7"/>
      <c r="Q246" s="7">
        <v>12.616</v>
      </c>
      <c r="R246" s="35">
        <v>3.5951999999999998E-2</v>
      </c>
      <c r="S246" s="7">
        <v>9.9070029999999996</v>
      </c>
      <c r="T246" s="21">
        <v>77.409000000000006</v>
      </c>
      <c r="U246" s="7">
        <v>70</v>
      </c>
      <c r="V246" s="7">
        <v>4.0693910000000004</v>
      </c>
      <c r="W246" s="7">
        <v>3.6798999999999999</v>
      </c>
      <c r="X246" s="7">
        <v>5.8376099999999997</v>
      </c>
      <c r="Y246" s="7">
        <v>0.38949400000000001</v>
      </c>
      <c r="Z246" s="22">
        <f t="shared" si="3"/>
        <v>1.0357736000000002</v>
      </c>
    </row>
    <row r="247" spans="1:26" x14ac:dyDescent="0.25">
      <c r="A247" s="4">
        <v>244</v>
      </c>
      <c r="B247" s="6">
        <v>2026</v>
      </c>
      <c r="C247" s="6">
        <v>4</v>
      </c>
      <c r="D247" s="6">
        <v>350.9</v>
      </c>
      <c r="E247" s="6">
        <v>8.2100000000000009</v>
      </c>
      <c r="F247" s="39">
        <v>5.9</v>
      </c>
      <c r="G247" s="5" t="s">
        <v>93</v>
      </c>
      <c r="H247" s="5" t="s">
        <v>104</v>
      </c>
      <c r="I247" s="8" t="s">
        <v>138</v>
      </c>
      <c r="J247" s="14">
        <v>9</v>
      </c>
      <c r="K247" s="12" t="s">
        <v>163</v>
      </c>
      <c r="L247" s="6">
        <v>1558.83</v>
      </c>
      <c r="M247" s="20">
        <v>23.664000000000001</v>
      </c>
      <c r="N247" s="21">
        <v>15.303989</v>
      </c>
      <c r="O247" s="7">
        <v>13.266999999999999</v>
      </c>
      <c r="P247" s="7"/>
      <c r="Q247" s="7">
        <v>9.8179999999999996</v>
      </c>
      <c r="R247" s="35">
        <v>2.7977999999999999E-2</v>
      </c>
      <c r="S247" s="7">
        <v>8.3599940000000004</v>
      </c>
      <c r="T247" s="21">
        <v>47.75</v>
      </c>
      <c r="U247" s="7">
        <v>42.5</v>
      </c>
      <c r="V247" s="7">
        <v>2.5102180000000001</v>
      </c>
      <c r="W247" s="7">
        <v>2.2342249999999999</v>
      </c>
      <c r="X247" s="7">
        <v>5.84978</v>
      </c>
      <c r="Y247" s="7">
        <v>0.27598699999999998</v>
      </c>
      <c r="Z247" s="22">
        <f t="shared" si="3"/>
        <v>0.80605780000000005</v>
      </c>
    </row>
    <row r="248" spans="1:26" x14ac:dyDescent="0.25">
      <c r="A248" s="4">
        <v>245</v>
      </c>
      <c r="B248" s="6">
        <v>2026</v>
      </c>
      <c r="C248" s="6">
        <v>4</v>
      </c>
      <c r="D248" s="6">
        <v>350.9</v>
      </c>
      <c r="E248" s="6">
        <v>8.2100000000000009</v>
      </c>
      <c r="F248" s="39">
        <v>5.9</v>
      </c>
      <c r="G248" s="5" t="s">
        <v>93</v>
      </c>
      <c r="H248" s="5" t="s">
        <v>104</v>
      </c>
      <c r="I248" s="8" t="s">
        <v>147</v>
      </c>
      <c r="J248" s="14">
        <v>9</v>
      </c>
      <c r="K248" s="12" t="s">
        <v>163</v>
      </c>
      <c r="L248" s="6">
        <v>2092.7600000000002</v>
      </c>
      <c r="M248" s="20">
        <v>30.126000000000001</v>
      </c>
      <c r="N248" s="21">
        <v>19.925014000000001</v>
      </c>
      <c r="O248" s="7">
        <v>13.266999999999999</v>
      </c>
      <c r="P248" s="7"/>
      <c r="Q248" s="7">
        <v>9.5210000000000008</v>
      </c>
      <c r="R248" s="35">
        <v>2.7133000000000001E-2</v>
      </c>
      <c r="S248" s="7">
        <v>10.201008</v>
      </c>
      <c r="T248" s="21">
        <v>72.48</v>
      </c>
      <c r="U248" s="7">
        <v>62</v>
      </c>
      <c r="V248" s="7">
        <v>3.8102740000000002</v>
      </c>
      <c r="W248" s="7">
        <v>3.2593399999999999</v>
      </c>
      <c r="X248" s="7">
        <v>6.390727</v>
      </c>
      <c r="Y248" s="7">
        <v>0.55094200000000004</v>
      </c>
      <c r="Z248" s="22">
        <f t="shared" si="3"/>
        <v>0.78167410000000015</v>
      </c>
    </row>
    <row r="249" spans="1:26" x14ac:dyDescent="0.25">
      <c r="A249" s="4">
        <v>246</v>
      </c>
      <c r="B249" s="6">
        <v>2026</v>
      </c>
      <c r="C249" s="6">
        <v>4</v>
      </c>
      <c r="D249" s="6">
        <v>350.9</v>
      </c>
      <c r="E249" s="6">
        <v>8.2100000000000009</v>
      </c>
      <c r="F249" s="39">
        <v>5.9</v>
      </c>
      <c r="G249" s="5" t="s">
        <v>93</v>
      </c>
      <c r="H249" s="5" t="s">
        <v>104</v>
      </c>
      <c r="I249" s="8" t="s">
        <v>148</v>
      </c>
      <c r="J249" s="14">
        <v>9</v>
      </c>
      <c r="K249" s="12" t="s">
        <v>163</v>
      </c>
      <c r="L249" s="6">
        <v>1550.98</v>
      </c>
      <c r="M249" s="20">
        <v>26.771000000000001</v>
      </c>
      <c r="N249" s="21">
        <v>18.07499</v>
      </c>
      <c r="O249" s="7">
        <v>13.266999999999999</v>
      </c>
      <c r="P249" s="7"/>
      <c r="Q249" s="7">
        <v>11.654</v>
      </c>
      <c r="R249" s="35">
        <v>3.3211999999999998E-2</v>
      </c>
      <c r="S249" s="7">
        <v>8.696002</v>
      </c>
      <c r="T249" s="21">
        <v>58.23</v>
      </c>
      <c r="U249" s="7">
        <v>59</v>
      </c>
      <c r="V249" s="7">
        <v>3.0611510000000002</v>
      </c>
      <c r="W249" s="7">
        <v>3.1016300000000001</v>
      </c>
      <c r="X249" s="7">
        <v>5.6348500000000001</v>
      </c>
      <c r="Y249" s="7">
        <v>-4.0476999999999999E-2</v>
      </c>
      <c r="Z249" s="22">
        <f t="shared" si="3"/>
        <v>0.95679340000000013</v>
      </c>
    </row>
    <row r="250" spans="1:26" x14ac:dyDescent="0.25">
      <c r="A250" s="4">
        <v>247</v>
      </c>
      <c r="B250" s="6">
        <v>2026</v>
      </c>
      <c r="C250" s="6">
        <v>4</v>
      </c>
      <c r="D250" s="6">
        <v>350.9</v>
      </c>
      <c r="E250" s="6">
        <v>8.2100000000000009</v>
      </c>
      <c r="F250" s="39">
        <v>5.9</v>
      </c>
      <c r="G250" s="5" t="s">
        <v>93</v>
      </c>
      <c r="H250" s="5" t="s">
        <v>105</v>
      </c>
      <c r="I250" s="8" t="s">
        <v>138</v>
      </c>
      <c r="J250" s="14">
        <v>9</v>
      </c>
      <c r="K250" s="12" t="s">
        <v>163</v>
      </c>
      <c r="L250" s="6">
        <v>1539.27</v>
      </c>
      <c r="M250" s="20">
        <v>26.53</v>
      </c>
      <c r="N250" s="21">
        <v>18.206173</v>
      </c>
      <c r="O250" s="7">
        <v>13.266999999999999</v>
      </c>
      <c r="P250" s="7"/>
      <c r="Q250" s="7">
        <v>11.827999999999999</v>
      </c>
      <c r="R250" s="35">
        <v>3.3707000000000001E-2</v>
      </c>
      <c r="S250" s="7">
        <v>8.3238350000000008</v>
      </c>
      <c r="T250" s="21">
        <v>41.4</v>
      </c>
      <c r="U250" s="7">
        <v>42</v>
      </c>
      <c r="V250" s="7">
        <v>2.1763979999999998</v>
      </c>
      <c r="W250" s="7">
        <v>2.2079399999999998</v>
      </c>
      <c r="X250" s="7">
        <v>6.1474320000000002</v>
      </c>
      <c r="Y250" s="7">
        <v>-3.1536000000000002E-2</v>
      </c>
      <c r="Z250" s="22">
        <f t="shared" si="3"/>
        <v>0.97107880000000013</v>
      </c>
    </row>
    <row r="251" spans="1:26" x14ac:dyDescent="0.25">
      <c r="A251" s="4">
        <v>248</v>
      </c>
      <c r="B251" s="6">
        <v>2026</v>
      </c>
      <c r="C251" s="6">
        <v>4</v>
      </c>
      <c r="D251" s="6">
        <v>350.9</v>
      </c>
      <c r="E251" s="6">
        <v>8.2100000000000009</v>
      </c>
      <c r="F251" s="39">
        <v>5.9</v>
      </c>
      <c r="G251" s="5" t="s">
        <v>93</v>
      </c>
      <c r="H251" s="5" t="s">
        <v>105</v>
      </c>
      <c r="I251" s="8" t="s">
        <v>147</v>
      </c>
      <c r="J251" s="14">
        <v>9</v>
      </c>
      <c r="K251" s="12" t="s">
        <v>163</v>
      </c>
      <c r="L251" s="6">
        <v>2091.62</v>
      </c>
      <c r="M251" s="20">
        <v>30.550999999999998</v>
      </c>
      <c r="N251" s="21">
        <v>19.483001000000002</v>
      </c>
      <c r="O251" s="7">
        <v>13.266999999999999</v>
      </c>
      <c r="P251" s="7"/>
      <c r="Q251" s="7">
        <v>9.3149999999999995</v>
      </c>
      <c r="R251" s="35">
        <v>2.6544999999999999E-2</v>
      </c>
      <c r="S251" s="7">
        <v>11.068006</v>
      </c>
      <c r="T251" s="21">
        <v>65.760000000000005</v>
      </c>
      <c r="U251" s="7">
        <v>59</v>
      </c>
      <c r="V251" s="7">
        <v>3.4570029999999998</v>
      </c>
      <c r="W251" s="7">
        <v>3.1016300000000001</v>
      </c>
      <c r="X251" s="7">
        <v>7.6109980000000004</v>
      </c>
      <c r="Y251" s="7">
        <v>0.355379</v>
      </c>
      <c r="Z251" s="22">
        <f t="shared" si="3"/>
        <v>0.76476150000000009</v>
      </c>
    </row>
    <row r="252" spans="1:26" x14ac:dyDescent="0.25">
      <c r="A252" s="4">
        <v>249</v>
      </c>
      <c r="B252" s="6">
        <v>2026</v>
      </c>
      <c r="C252" s="6">
        <v>4</v>
      </c>
      <c r="D252" s="6">
        <v>350.9</v>
      </c>
      <c r="E252" s="6">
        <v>8.2100000000000009</v>
      </c>
      <c r="F252" s="39">
        <v>5.9</v>
      </c>
      <c r="G252" s="5" t="s">
        <v>93</v>
      </c>
      <c r="H252" s="5" t="s">
        <v>105</v>
      </c>
      <c r="I252" s="8" t="s">
        <v>148</v>
      </c>
      <c r="J252" s="14">
        <v>9</v>
      </c>
      <c r="K252" s="12" t="s">
        <v>163</v>
      </c>
      <c r="L252" s="6">
        <v>1538.75</v>
      </c>
      <c r="M252" s="20">
        <v>24.37</v>
      </c>
      <c r="N252" s="21">
        <v>15.964988</v>
      </c>
      <c r="O252" s="7">
        <v>13.266999999999999</v>
      </c>
      <c r="P252" s="7"/>
      <c r="Q252" s="7">
        <v>10.375</v>
      </c>
      <c r="R252" s="35">
        <v>2.9568000000000001E-2</v>
      </c>
      <c r="S252" s="7">
        <v>8.4050060000000002</v>
      </c>
      <c r="T252" s="21">
        <v>45.6</v>
      </c>
      <c r="U252" s="7">
        <v>37</v>
      </c>
      <c r="V252" s="7">
        <v>2.397192</v>
      </c>
      <c r="W252" s="7">
        <v>1.94509</v>
      </c>
      <c r="X252" s="7">
        <v>6.0078100000000001</v>
      </c>
      <c r="Y252" s="7">
        <v>0.45210800000000001</v>
      </c>
      <c r="Z252" s="22">
        <f t="shared" si="3"/>
        <v>0.85178750000000003</v>
      </c>
    </row>
    <row r="253" spans="1:26" x14ac:dyDescent="0.25">
      <c r="A253" s="4">
        <v>250</v>
      </c>
      <c r="B253" s="6">
        <v>2026</v>
      </c>
      <c r="C253" s="6">
        <v>4</v>
      </c>
      <c r="D253" s="6">
        <v>350.9</v>
      </c>
      <c r="E253" s="6">
        <v>8.2100000000000009</v>
      </c>
      <c r="F253" s="39">
        <v>5.9</v>
      </c>
      <c r="G253" s="5" t="s">
        <v>93</v>
      </c>
      <c r="H253" s="5" t="s">
        <v>106</v>
      </c>
      <c r="I253" s="5"/>
      <c r="J253" s="14">
        <v>9</v>
      </c>
      <c r="K253" s="12" t="s">
        <v>167</v>
      </c>
      <c r="L253" s="6">
        <v>4958.88</v>
      </c>
      <c r="M253" s="20">
        <v>82.25</v>
      </c>
      <c r="N253" s="21">
        <v>54.888668000000003</v>
      </c>
      <c r="O253" s="7">
        <v>13.266999999999999</v>
      </c>
      <c r="P253" s="7"/>
      <c r="Q253" s="7">
        <v>11.069000000000001</v>
      </c>
      <c r="R253" s="35">
        <v>3.1544000000000003E-2</v>
      </c>
      <c r="S253" s="7">
        <v>27.450662999999999</v>
      </c>
      <c r="T253" s="21">
        <v>133.30000000000001</v>
      </c>
      <c r="U253" s="7">
        <v>135</v>
      </c>
      <c r="V253" s="7">
        <v>7.0075810000000001</v>
      </c>
      <c r="W253" s="7">
        <v>7.0969499999999996</v>
      </c>
      <c r="X253" s="7">
        <v>20.353715999999999</v>
      </c>
      <c r="Y253" s="7">
        <v>0</v>
      </c>
      <c r="Z253" s="22">
        <f t="shared" si="3"/>
        <v>0.90876490000000021</v>
      </c>
    </row>
    <row r="254" spans="1:26" x14ac:dyDescent="0.25">
      <c r="A254" s="4">
        <v>251</v>
      </c>
      <c r="B254" s="6">
        <v>2026</v>
      </c>
      <c r="C254" s="6">
        <v>4</v>
      </c>
      <c r="D254" s="6">
        <v>350.9</v>
      </c>
      <c r="E254" s="6">
        <v>8.2100000000000009</v>
      </c>
      <c r="F254" s="39">
        <v>5.9</v>
      </c>
      <c r="G254" s="5" t="s">
        <v>93</v>
      </c>
      <c r="H254" s="5" t="s">
        <v>107</v>
      </c>
      <c r="I254" s="5"/>
      <c r="J254" s="14">
        <v>9</v>
      </c>
      <c r="K254" s="12" t="s">
        <v>167</v>
      </c>
      <c r="L254" s="6">
        <v>4975.6400000000003</v>
      </c>
      <c r="M254" s="20">
        <v>92.811000000000007</v>
      </c>
      <c r="N254" s="21">
        <v>58.984999999999999</v>
      </c>
      <c r="O254" s="7">
        <v>13.266999999999999</v>
      </c>
      <c r="P254" s="7"/>
      <c r="Q254" s="7">
        <v>11.854999999999999</v>
      </c>
      <c r="R254" s="35">
        <v>3.3784000000000002E-2</v>
      </c>
      <c r="S254" s="7">
        <v>33.826000000000001</v>
      </c>
      <c r="T254" s="21">
        <v>139.05000000000001</v>
      </c>
      <c r="U254" s="7">
        <v>123.74</v>
      </c>
      <c r="V254" s="7">
        <v>7.3098590000000003</v>
      </c>
      <c r="W254" s="7">
        <v>6.5050119999999998</v>
      </c>
      <c r="X254" s="7">
        <v>26.516137000000001</v>
      </c>
      <c r="Y254" s="7">
        <v>0</v>
      </c>
      <c r="Z254" s="22">
        <f t="shared" si="3"/>
        <v>0.97329549999999998</v>
      </c>
    </row>
    <row r="255" spans="1:26" x14ac:dyDescent="0.25">
      <c r="A255" s="4">
        <v>252</v>
      </c>
      <c r="B255" s="6">
        <v>2026</v>
      </c>
      <c r="C255" s="6">
        <v>4</v>
      </c>
      <c r="D255" s="6">
        <v>350.9</v>
      </c>
      <c r="E255" s="6">
        <v>8.2100000000000009</v>
      </c>
      <c r="F255" s="39">
        <v>5.9</v>
      </c>
      <c r="G255" s="5" t="s">
        <v>108</v>
      </c>
      <c r="H255" s="5" t="s">
        <v>21</v>
      </c>
      <c r="I255" s="5"/>
      <c r="J255" s="14">
        <v>9</v>
      </c>
      <c r="K255" s="12" t="s">
        <v>162</v>
      </c>
      <c r="L255" s="6">
        <v>2649.89</v>
      </c>
      <c r="M255" s="20">
        <v>34.116999999999997</v>
      </c>
      <c r="N255" s="21">
        <v>23.612992999999999</v>
      </c>
      <c r="O255" s="7">
        <v>13.266999999999999</v>
      </c>
      <c r="P255" s="7"/>
      <c r="Q255" s="7">
        <v>8.9110000000000014</v>
      </c>
      <c r="R255" s="35">
        <v>2.5395000000000001E-2</v>
      </c>
      <c r="S255" s="7">
        <v>10.503995</v>
      </c>
      <c r="T255" s="21">
        <v>71.432000000000002</v>
      </c>
      <c r="U255" s="7">
        <v>112.8</v>
      </c>
      <c r="V255" s="7">
        <v>3.7551800000000002</v>
      </c>
      <c r="W255" s="7">
        <v>5.9298960000000003</v>
      </c>
      <c r="X255" s="7">
        <v>6.7488190000000001</v>
      </c>
      <c r="Y255" s="7">
        <v>-2.1747209999999999</v>
      </c>
      <c r="Z255" s="22">
        <f t="shared" si="3"/>
        <v>0.73159310000000022</v>
      </c>
    </row>
    <row r="256" spans="1:26" x14ac:dyDescent="0.25">
      <c r="A256" s="4">
        <v>253</v>
      </c>
      <c r="B256" s="6">
        <v>2026</v>
      </c>
      <c r="C256" s="6">
        <v>4</v>
      </c>
      <c r="D256" s="6">
        <v>350.9</v>
      </c>
      <c r="E256" s="6">
        <v>8.2100000000000009</v>
      </c>
      <c r="F256" s="39">
        <v>5.9</v>
      </c>
      <c r="G256" s="5" t="s">
        <v>108</v>
      </c>
      <c r="H256" s="5" t="s">
        <v>67</v>
      </c>
      <c r="I256" s="5"/>
      <c r="J256" s="14">
        <v>5</v>
      </c>
      <c r="K256" s="12" t="s">
        <v>164</v>
      </c>
      <c r="L256" s="6">
        <v>1098.55</v>
      </c>
      <c r="M256" s="20">
        <v>17.577000000000002</v>
      </c>
      <c r="N256" s="21">
        <v>11.36993</v>
      </c>
      <c r="O256" s="7">
        <v>13.266999999999999</v>
      </c>
      <c r="P256" s="7"/>
      <c r="Q256" s="7">
        <v>10.35</v>
      </c>
      <c r="R256" s="35">
        <v>2.9495E-2</v>
      </c>
      <c r="S256" s="7">
        <v>6.2070699999999999</v>
      </c>
      <c r="T256" s="21">
        <v>48.3</v>
      </c>
      <c r="U256" s="7">
        <v>37</v>
      </c>
      <c r="V256" s="7">
        <v>2.5391309999999998</v>
      </c>
      <c r="W256" s="7">
        <v>1.94509</v>
      </c>
      <c r="X256" s="7">
        <v>3.6679400000000002</v>
      </c>
      <c r="Y256" s="7">
        <v>0.59404000000000001</v>
      </c>
      <c r="Z256" s="22">
        <f t="shared" si="3"/>
        <v>0.84973500000000002</v>
      </c>
    </row>
    <row r="257" spans="1:26" x14ac:dyDescent="0.25">
      <c r="A257" s="4">
        <v>254</v>
      </c>
      <c r="B257" s="6">
        <v>2026</v>
      </c>
      <c r="C257" s="6">
        <v>4</v>
      </c>
      <c r="D257" s="6">
        <v>350.9</v>
      </c>
      <c r="E257" s="6">
        <v>8.2100000000000009</v>
      </c>
      <c r="F257" s="39">
        <v>5.9</v>
      </c>
      <c r="G257" s="5" t="s">
        <v>108</v>
      </c>
      <c r="H257" s="5" t="s">
        <v>109</v>
      </c>
      <c r="I257" s="5"/>
      <c r="J257" s="14">
        <v>5</v>
      </c>
      <c r="K257" s="12" t="s">
        <v>164</v>
      </c>
      <c r="L257" s="6">
        <v>1071.45</v>
      </c>
      <c r="M257" s="20">
        <v>17.751999999999999</v>
      </c>
      <c r="N257" s="21">
        <v>10.752995</v>
      </c>
      <c r="O257" s="7">
        <v>13.266999999999999</v>
      </c>
      <c r="P257" s="7"/>
      <c r="Q257" s="7">
        <v>10.036</v>
      </c>
      <c r="R257" s="35">
        <v>2.8601000000000001E-2</v>
      </c>
      <c r="S257" s="7">
        <v>6.9990009999999998</v>
      </c>
      <c r="T257" s="21">
        <v>45.341999999999999</v>
      </c>
      <c r="U257" s="7">
        <v>49</v>
      </c>
      <c r="V257" s="7">
        <v>2.383629</v>
      </c>
      <c r="W257" s="7">
        <v>2.5759300000000001</v>
      </c>
      <c r="X257" s="7">
        <v>4.6153719999999998</v>
      </c>
      <c r="Y257" s="7">
        <v>-0.1923</v>
      </c>
      <c r="Z257" s="22">
        <f t="shared" si="3"/>
        <v>0.82395560000000001</v>
      </c>
    </row>
    <row r="258" spans="1:26" x14ac:dyDescent="0.25">
      <c r="A258" s="4">
        <v>255</v>
      </c>
      <c r="B258" s="6">
        <v>2026</v>
      </c>
      <c r="C258" s="6">
        <v>4</v>
      </c>
      <c r="D258" s="6">
        <v>350.9</v>
      </c>
      <c r="E258" s="6">
        <v>8.2100000000000009</v>
      </c>
      <c r="F258" s="39">
        <v>5.9</v>
      </c>
      <c r="G258" s="5" t="s">
        <v>108</v>
      </c>
      <c r="H258" s="5" t="s">
        <v>40</v>
      </c>
      <c r="I258" s="5"/>
      <c r="J258" s="14">
        <v>5</v>
      </c>
      <c r="K258" s="12" t="s">
        <v>164</v>
      </c>
      <c r="L258" s="6">
        <v>1950.1</v>
      </c>
      <c r="M258" s="20">
        <v>31.260999999999999</v>
      </c>
      <c r="N258" s="21">
        <v>20.220999999999997</v>
      </c>
      <c r="O258" s="7">
        <v>13.266999999999999</v>
      </c>
      <c r="P258" s="7"/>
      <c r="Q258" s="7">
        <v>9.9</v>
      </c>
      <c r="R258" s="35">
        <v>2.8198000000000001E-2</v>
      </c>
      <c r="S258" s="7">
        <v>11.039992</v>
      </c>
      <c r="T258" s="21">
        <v>76.155000000000001</v>
      </c>
      <c r="U258" s="7">
        <v>69.5</v>
      </c>
      <c r="V258" s="7">
        <v>4.0034679999999998</v>
      </c>
      <c r="W258" s="7">
        <v>3.6536149999999998</v>
      </c>
      <c r="X258" s="7">
        <v>7.0365320000000002</v>
      </c>
      <c r="Y258" s="7">
        <v>0.34984500000000002</v>
      </c>
      <c r="Z258" s="22">
        <f t="shared" si="3"/>
        <v>0.81279000000000012</v>
      </c>
    </row>
    <row r="259" spans="1:26" x14ac:dyDescent="0.25">
      <c r="A259" s="4">
        <v>256</v>
      </c>
      <c r="B259" s="6">
        <v>2026</v>
      </c>
      <c r="C259" s="6">
        <v>4</v>
      </c>
      <c r="D259" s="6">
        <v>350.9</v>
      </c>
      <c r="E259" s="6">
        <v>8.2100000000000009</v>
      </c>
      <c r="F259" s="39">
        <v>5.9</v>
      </c>
      <c r="G259" s="5" t="s">
        <v>108</v>
      </c>
      <c r="H259" s="5" t="s">
        <v>68</v>
      </c>
      <c r="I259" s="5"/>
      <c r="J259" s="14">
        <v>5</v>
      </c>
      <c r="K259" s="12" t="s">
        <v>164</v>
      </c>
      <c r="L259" s="6">
        <v>2714.74</v>
      </c>
      <c r="M259" s="20">
        <v>45.13</v>
      </c>
      <c r="N259" s="21">
        <v>30.1174</v>
      </c>
      <c r="O259" s="7">
        <v>13.266999999999999</v>
      </c>
      <c r="P259" s="7"/>
      <c r="Q259" s="7">
        <v>11.093999999999999</v>
      </c>
      <c r="R259" s="35">
        <v>3.1615999999999998E-2</v>
      </c>
      <c r="S259" s="7">
        <v>15.012591</v>
      </c>
      <c r="T259" s="21">
        <v>110.7</v>
      </c>
      <c r="U259" s="7">
        <v>94.5</v>
      </c>
      <c r="V259" s="7">
        <v>5.8194990000000004</v>
      </c>
      <c r="W259" s="7">
        <v>4.9678649999999998</v>
      </c>
      <c r="X259" s="7">
        <v>9.1930960000000006</v>
      </c>
      <c r="Y259" s="7">
        <v>0.85162800000000005</v>
      </c>
      <c r="Z259" s="22">
        <f t="shared" si="3"/>
        <v>0.91081740000000011</v>
      </c>
    </row>
    <row r="260" spans="1:26" x14ac:dyDescent="0.25">
      <c r="A260" s="4">
        <v>257</v>
      </c>
      <c r="B260" s="6">
        <v>2026</v>
      </c>
      <c r="C260" s="6">
        <v>4</v>
      </c>
      <c r="D260" s="6">
        <v>350.9</v>
      </c>
      <c r="E260" s="6">
        <v>8.2100000000000009</v>
      </c>
      <c r="F260" s="39">
        <v>5.9</v>
      </c>
      <c r="G260" s="5" t="s">
        <v>108</v>
      </c>
      <c r="H260" s="5" t="s">
        <v>41</v>
      </c>
      <c r="I260" s="5"/>
      <c r="J260" s="14">
        <v>5</v>
      </c>
      <c r="K260" s="12" t="s">
        <v>164</v>
      </c>
      <c r="L260" s="6">
        <v>1100.0999999999999</v>
      </c>
      <c r="M260" s="20">
        <v>20.532</v>
      </c>
      <c r="N260" s="21">
        <v>14.23401</v>
      </c>
      <c r="O260" s="7">
        <v>13.266999999999999</v>
      </c>
      <c r="P260" s="7"/>
      <c r="Q260" s="7">
        <v>12.939</v>
      </c>
      <c r="R260" s="35">
        <v>3.6873000000000003E-2</v>
      </c>
      <c r="S260" s="7">
        <v>6.2979969999999996</v>
      </c>
      <c r="T260" s="21">
        <v>32.328000000000003</v>
      </c>
      <c r="U260" s="7">
        <v>28.5</v>
      </c>
      <c r="V260" s="7">
        <v>1.6994830000000001</v>
      </c>
      <c r="W260" s="7">
        <v>1.498245</v>
      </c>
      <c r="X260" s="7">
        <v>4.5985180000000003</v>
      </c>
      <c r="Y260" s="7">
        <v>0.201235</v>
      </c>
      <c r="Z260" s="22">
        <f t="shared" ref="Z260:Z321" si="4">Q260*E260/100</f>
        <v>1.0622919000000002</v>
      </c>
    </row>
    <row r="261" spans="1:26" x14ac:dyDescent="0.25">
      <c r="A261" s="4">
        <v>258</v>
      </c>
      <c r="B261" s="6">
        <v>2026</v>
      </c>
      <c r="C261" s="6">
        <v>4</v>
      </c>
      <c r="D261" s="6">
        <v>350.9</v>
      </c>
      <c r="E261" s="6">
        <v>8.2100000000000009</v>
      </c>
      <c r="F261" s="39">
        <v>5.9</v>
      </c>
      <c r="G261" s="5" t="s">
        <v>108</v>
      </c>
      <c r="H261" s="5" t="s">
        <v>42</v>
      </c>
      <c r="I261" s="5"/>
      <c r="J261" s="14">
        <v>9</v>
      </c>
      <c r="K261" s="12" t="s">
        <v>164</v>
      </c>
      <c r="L261" s="6">
        <v>1073.56</v>
      </c>
      <c r="M261" s="20">
        <v>19.010000000000002</v>
      </c>
      <c r="N261" s="21">
        <v>13.625</v>
      </c>
      <c r="O261" s="7">
        <v>13.266999999999999</v>
      </c>
      <c r="P261" s="7"/>
      <c r="Q261" s="7">
        <v>12.690999999999999</v>
      </c>
      <c r="R261" s="35">
        <v>3.6167999999999999E-2</v>
      </c>
      <c r="S261" s="7">
        <v>5.3849999999999998</v>
      </c>
      <c r="T261" s="21">
        <v>28.472999999999999</v>
      </c>
      <c r="U261" s="7">
        <v>29</v>
      </c>
      <c r="V261" s="7">
        <v>1.496826</v>
      </c>
      <c r="W261" s="7">
        <v>1.5245299999999999</v>
      </c>
      <c r="X261" s="7">
        <v>3.8604699999999998</v>
      </c>
      <c r="Y261" s="7">
        <v>0</v>
      </c>
      <c r="Z261" s="22">
        <f t="shared" si="4"/>
        <v>1.0419311</v>
      </c>
    </row>
    <row r="262" spans="1:26" x14ac:dyDescent="0.25">
      <c r="A262" s="4">
        <v>259</v>
      </c>
      <c r="B262" s="6">
        <v>2026</v>
      </c>
      <c r="C262" s="6">
        <v>4</v>
      </c>
      <c r="D262" s="6">
        <v>350.9</v>
      </c>
      <c r="E262" s="6">
        <v>8.2100000000000009</v>
      </c>
      <c r="F262" s="39">
        <v>5.9</v>
      </c>
      <c r="G262" s="5" t="s">
        <v>108</v>
      </c>
      <c r="H262" s="5" t="s">
        <v>22</v>
      </c>
      <c r="I262" s="5"/>
      <c r="J262" s="17">
        <v>5</v>
      </c>
      <c r="K262" s="24" t="s">
        <v>164</v>
      </c>
      <c r="L262" s="6">
        <v>2123.29</v>
      </c>
      <c r="M262" s="20">
        <v>36.037999999999997</v>
      </c>
      <c r="N262" s="21">
        <v>23.552996</v>
      </c>
      <c r="O262" s="7">
        <v>13.266999999999999</v>
      </c>
      <c r="P262" s="7"/>
      <c r="Q262" s="7">
        <v>11.093</v>
      </c>
      <c r="R262" s="35">
        <v>3.1612000000000001E-2</v>
      </c>
      <c r="S262" s="7">
        <v>12.485002</v>
      </c>
      <c r="T262" s="21">
        <v>71.05</v>
      </c>
      <c r="U262" s="7">
        <v>61</v>
      </c>
      <c r="V262" s="7">
        <v>3.7350989999999999</v>
      </c>
      <c r="W262" s="7">
        <v>3.2067700000000001</v>
      </c>
      <c r="X262" s="7">
        <v>8.7499009999999995</v>
      </c>
      <c r="Y262" s="7">
        <v>0.528331</v>
      </c>
      <c r="Z262" s="22">
        <f t="shared" si="4"/>
        <v>0.91073530000000003</v>
      </c>
    </row>
    <row r="263" spans="1:26" x14ac:dyDescent="0.25">
      <c r="A263" s="4">
        <v>260</v>
      </c>
      <c r="B263" s="6">
        <v>2026</v>
      </c>
      <c r="C263" s="6">
        <v>4</v>
      </c>
      <c r="D263" s="6">
        <v>350.9</v>
      </c>
      <c r="E263" s="6">
        <v>8.2100000000000009</v>
      </c>
      <c r="F263" s="39">
        <v>5.9</v>
      </c>
      <c r="G263" s="5" t="s">
        <v>108</v>
      </c>
      <c r="H263" s="5" t="s">
        <v>43</v>
      </c>
      <c r="I263" s="5"/>
      <c r="J263" s="11">
        <v>5</v>
      </c>
      <c r="K263" s="24" t="s">
        <v>165</v>
      </c>
      <c r="L263" s="6">
        <v>2726.55</v>
      </c>
      <c r="M263" s="20">
        <v>44.548000000000002</v>
      </c>
      <c r="N263" s="21">
        <v>27.399998</v>
      </c>
      <c r="O263" s="7">
        <v>13.266999999999999</v>
      </c>
      <c r="P263" s="7"/>
      <c r="Q263" s="7">
        <v>10.049000000000001</v>
      </c>
      <c r="R263" s="35">
        <v>2.8639000000000001E-2</v>
      </c>
      <c r="S263" s="7">
        <v>17.148005000000001</v>
      </c>
      <c r="T263" s="21">
        <v>117.17</v>
      </c>
      <c r="U263" s="7">
        <v>118.42768100000001</v>
      </c>
      <c r="V263" s="7">
        <v>6.1596270000000004</v>
      </c>
      <c r="W263" s="7">
        <v>6.2257429999999996</v>
      </c>
      <c r="X263" s="7">
        <v>10.988372999999999</v>
      </c>
      <c r="Y263" s="7">
        <v>-6.6111000000000003E-2</v>
      </c>
      <c r="Z263" s="22">
        <f t="shared" si="4"/>
        <v>0.82502290000000011</v>
      </c>
    </row>
    <row r="264" spans="1:26" x14ac:dyDescent="0.25">
      <c r="A264" s="4">
        <v>261</v>
      </c>
      <c r="B264" s="6">
        <v>2026</v>
      </c>
      <c r="C264" s="6">
        <v>4</v>
      </c>
      <c r="D264" s="6">
        <v>350.9</v>
      </c>
      <c r="E264" s="6">
        <v>8.2100000000000009</v>
      </c>
      <c r="F264" s="39">
        <v>5.9</v>
      </c>
      <c r="G264" s="5" t="s">
        <v>108</v>
      </c>
      <c r="H264" s="5" t="s">
        <v>24</v>
      </c>
      <c r="I264" s="5"/>
      <c r="J264" s="18">
        <v>5</v>
      </c>
      <c r="K264" s="24" t="s">
        <v>167</v>
      </c>
      <c r="L264" s="6">
        <v>663.63</v>
      </c>
      <c r="M264" s="20">
        <v>10.843</v>
      </c>
      <c r="N264" s="21">
        <v>6.7809999999999997</v>
      </c>
      <c r="O264" s="7">
        <v>13.266999999999999</v>
      </c>
      <c r="P264" s="7"/>
      <c r="Q264" s="7">
        <v>9.98</v>
      </c>
      <c r="R264" s="35">
        <v>2.8441999999999999E-2</v>
      </c>
      <c r="S264" s="7">
        <v>4.0619949999999996</v>
      </c>
      <c r="T264" s="21">
        <v>15.068</v>
      </c>
      <c r="U264" s="7">
        <v>11</v>
      </c>
      <c r="V264" s="7">
        <v>0.79212499999999997</v>
      </c>
      <c r="W264" s="7">
        <v>0.57826999999999995</v>
      </c>
      <c r="X264" s="7">
        <v>3.2698749999999999</v>
      </c>
      <c r="Y264" s="7">
        <v>0.21385000000000001</v>
      </c>
      <c r="Z264" s="22">
        <f t="shared" si="4"/>
        <v>0.81935800000000014</v>
      </c>
    </row>
    <row r="265" spans="1:26" x14ac:dyDescent="0.25">
      <c r="A265" s="4">
        <v>262</v>
      </c>
      <c r="B265" s="6">
        <v>2026</v>
      </c>
      <c r="C265" s="6">
        <v>4</v>
      </c>
      <c r="D265" s="6">
        <v>350.9</v>
      </c>
      <c r="E265" s="6">
        <v>8.2100000000000009</v>
      </c>
      <c r="F265" s="39">
        <v>5.9</v>
      </c>
      <c r="G265" s="5" t="s">
        <v>108</v>
      </c>
      <c r="H265" s="5" t="s">
        <v>25</v>
      </c>
      <c r="I265" s="5"/>
      <c r="J265" s="19">
        <v>5</v>
      </c>
      <c r="K265" s="24" t="s">
        <v>164</v>
      </c>
      <c r="L265" s="6">
        <v>1099.6500000000001</v>
      </c>
      <c r="M265" s="20">
        <v>17.228000000000002</v>
      </c>
      <c r="N265" s="21">
        <v>10.956004999999999</v>
      </c>
      <c r="O265" s="7">
        <v>13.266999999999999</v>
      </c>
      <c r="P265" s="7"/>
      <c r="Q265" s="7">
        <v>9.9629999999999992</v>
      </c>
      <c r="R265" s="35">
        <v>2.8393000000000002E-2</v>
      </c>
      <c r="S265" s="7">
        <v>6.2719959999999997</v>
      </c>
      <c r="T265" s="21">
        <v>36.340000000000003</v>
      </c>
      <c r="U265" s="7">
        <v>39.5</v>
      </c>
      <c r="V265" s="7">
        <v>1.9103939999999999</v>
      </c>
      <c r="W265" s="7">
        <v>2.0765150000000001</v>
      </c>
      <c r="X265" s="7">
        <v>4.3616060000000001</v>
      </c>
      <c r="Y265" s="7">
        <v>-0.16612499999999999</v>
      </c>
      <c r="Z265" s="22">
        <f t="shared" si="4"/>
        <v>0.81796230000000003</v>
      </c>
    </row>
    <row r="266" spans="1:26" x14ac:dyDescent="0.25">
      <c r="A266" s="4">
        <v>263</v>
      </c>
      <c r="B266" s="6">
        <v>2026</v>
      </c>
      <c r="C266" s="6">
        <v>4</v>
      </c>
      <c r="D266" s="6">
        <v>350.9</v>
      </c>
      <c r="E266" s="6">
        <v>8.2100000000000009</v>
      </c>
      <c r="F266" s="39">
        <v>5.9</v>
      </c>
      <c r="G266" s="5" t="s">
        <v>108</v>
      </c>
      <c r="H266" s="5" t="s">
        <v>26</v>
      </c>
      <c r="I266" s="5"/>
      <c r="J266" s="11">
        <v>9</v>
      </c>
      <c r="K266" s="24" t="s">
        <v>165</v>
      </c>
      <c r="L266" s="6">
        <v>1370.36</v>
      </c>
      <c r="M266" s="20">
        <v>22.658000000000001</v>
      </c>
      <c r="N266" s="21">
        <v>15.118003</v>
      </c>
      <c r="O266" s="7">
        <v>13.266999999999999</v>
      </c>
      <c r="P266" s="7"/>
      <c r="Q266" s="7">
        <v>11.032</v>
      </c>
      <c r="R266" s="35">
        <v>3.1440000000000003E-2</v>
      </c>
      <c r="S266" s="7">
        <v>7.5400020000000003</v>
      </c>
      <c r="T266" s="21">
        <v>52.567999999999998</v>
      </c>
      <c r="U266" s="7">
        <v>58.72</v>
      </c>
      <c r="V266" s="7">
        <v>2.7635000000000001</v>
      </c>
      <c r="W266" s="7">
        <v>3.08691</v>
      </c>
      <c r="X266" s="7">
        <v>4.7765000000000004</v>
      </c>
      <c r="Y266" s="7">
        <v>-0.32340799999999997</v>
      </c>
      <c r="Z266" s="22">
        <f t="shared" si="4"/>
        <v>0.90572720000000007</v>
      </c>
    </row>
    <row r="267" spans="1:26" x14ac:dyDescent="0.25">
      <c r="A267" s="4">
        <v>264</v>
      </c>
      <c r="B267" s="6">
        <v>2026</v>
      </c>
      <c r="C267" s="6">
        <v>4</v>
      </c>
      <c r="D267" s="6">
        <v>350.9</v>
      </c>
      <c r="E267" s="6">
        <v>8.2100000000000009</v>
      </c>
      <c r="F267" s="39">
        <v>5.9</v>
      </c>
      <c r="G267" s="5" t="s">
        <v>108</v>
      </c>
      <c r="H267" s="5" t="s">
        <v>27</v>
      </c>
      <c r="I267" s="5"/>
      <c r="J267" s="13">
        <v>5</v>
      </c>
      <c r="K267" s="12" t="s">
        <v>164</v>
      </c>
      <c r="L267" s="6">
        <v>2120.04</v>
      </c>
      <c r="M267" s="20">
        <v>37.43</v>
      </c>
      <c r="N267" s="21">
        <v>27.027284999999999</v>
      </c>
      <c r="O267" s="7">
        <v>13.266999999999999</v>
      </c>
      <c r="P267" s="7"/>
      <c r="Q267" s="7">
        <v>12.748000000000001</v>
      </c>
      <c r="R267" s="35">
        <v>3.6331000000000002E-2</v>
      </c>
      <c r="S267" s="7">
        <v>10.402708000000001</v>
      </c>
      <c r="T267" s="21">
        <v>47.1</v>
      </c>
      <c r="U267" s="7">
        <v>60.5</v>
      </c>
      <c r="V267" s="7">
        <v>2.4760469999999999</v>
      </c>
      <c r="W267" s="7">
        <v>3.180485</v>
      </c>
      <c r="X267" s="7">
        <v>7.9266639999999997</v>
      </c>
      <c r="Y267" s="7">
        <v>-0.70443900000000004</v>
      </c>
      <c r="Z267" s="22">
        <f t="shared" si="4"/>
        <v>1.0466108000000003</v>
      </c>
    </row>
    <row r="268" spans="1:26" x14ac:dyDescent="0.25">
      <c r="A268" s="4">
        <v>265</v>
      </c>
      <c r="B268" s="6">
        <v>2026</v>
      </c>
      <c r="C268" s="6">
        <v>4</v>
      </c>
      <c r="D268" s="6">
        <v>350.9</v>
      </c>
      <c r="E268" s="6">
        <v>8.2100000000000009</v>
      </c>
      <c r="F268" s="39">
        <v>5.9</v>
      </c>
      <c r="G268" s="5" t="s">
        <v>108</v>
      </c>
      <c r="H268" s="5" t="s">
        <v>30</v>
      </c>
      <c r="I268" s="5"/>
      <c r="J268" s="14">
        <v>5</v>
      </c>
      <c r="K268" s="12" t="s">
        <v>164</v>
      </c>
      <c r="L268" s="6">
        <v>1103.32</v>
      </c>
      <c r="M268" s="20">
        <v>18.635999999999999</v>
      </c>
      <c r="N268" s="21">
        <v>12.436731</v>
      </c>
      <c r="O268" s="7">
        <v>13.266999999999999</v>
      </c>
      <c r="P268" s="7"/>
      <c r="Q268" s="7">
        <v>11.272</v>
      </c>
      <c r="R268" s="35">
        <v>3.2122999999999999E-2</v>
      </c>
      <c r="S268" s="7">
        <v>6.199281</v>
      </c>
      <c r="T268" s="21">
        <v>44.76</v>
      </c>
      <c r="U268" s="7">
        <v>43.57</v>
      </c>
      <c r="V268" s="7">
        <v>2.3530329999999999</v>
      </c>
      <c r="W268" s="7">
        <v>2.2904749999999998</v>
      </c>
      <c r="X268" s="7">
        <v>3.8462480000000001</v>
      </c>
      <c r="Y268" s="7">
        <v>6.2559000000000003E-2</v>
      </c>
      <c r="Z268" s="22">
        <f t="shared" si="4"/>
        <v>0.92543120000000012</v>
      </c>
    </row>
    <row r="269" spans="1:26" x14ac:dyDescent="0.25">
      <c r="A269" s="4">
        <v>266</v>
      </c>
      <c r="B269" s="6">
        <v>2026</v>
      </c>
      <c r="C269" s="6">
        <v>4</v>
      </c>
      <c r="D269" s="6">
        <v>350.9</v>
      </c>
      <c r="E269" s="6">
        <v>8.2100000000000009</v>
      </c>
      <c r="F269" s="39">
        <v>5.9</v>
      </c>
      <c r="G269" s="5" t="s">
        <v>110</v>
      </c>
      <c r="H269" s="5" t="s">
        <v>40</v>
      </c>
      <c r="I269" s="5"/>
      <c r="J269" s="11">
        <v>9</v>
      </c>
      <c r="K269" s="12" t="s">
        <v>167</v>
      </c>
      <c r="L269" s="6">
        <v>4990.25</v>
      </c>
      <c r="M269" s="20">
        <v>76.912000000000006</v>
      </c>
      <c r="N269" s="21">
        <v>50.260993999999997</v>
      </c>
      <c r="O269" s="7">
        <v>13.266999999999999</v>
      </c>
      <c r="P269" s="7"/>
      <c r="Q269" s="7">
        <v>10.071999999999999</v>
      </c>
      <c r="R269" s="35">
        <v>2.8702999999999999E-2</v>
      </c>
      <c r="S269" s="7">
        <v>26.651</v>
      </c>
      <c r="T269" s="21">
        <v>176.02</v>
      </c>
      <c r="U269" s="7">
        <v>176.18</v>
      </c>
      <c r="V269" s="7">
        <v>9.2533709999999996</v>
      </c>
      <c r="W269" s="7">
        <v>9.2617829999999994</v>
      </c>
      <c r="X269" s="7">
        <v>17.389216999999999</v>
      </c>
      <c r="Y269" s="7">
        <v>0</v>
      </c>
      <c r="Z269" s="22">
        <f t="shared" si="4"/>
        <v>0.82691119999999996</v>
      </c>
    </row>
    <row r="270" spans="1:26" x14ac:dyDescent="0.25">
      <c r="A270" s="4">
        <v>267</v>
      </c>
      <c r="B270" s="6">
        <v>2026</v>
      </c>
      <c r="C270" s="6">
        <v>4</v>
      </c>
      <c r="D270" s="6">
        <v>350.9</v>
      </c>
      <c r="E270" s="6">
        <v>8.2100000000000009</v>
      </c>
      <c r="F270" s="39">
        <v>5.9</v>
      </c>
      <c r="G270" s="5" t="s">
        <v>110</v>
      </c>
      <c r="H270" s="5" t="s">
        <v>41</v>
      </c>
      <c r="I270" s="5"/>
      <c r="J270" s="13">
        <v>5</v>
      </c>
      <c r="K270" s="12" t="s">
        <v>165</v>
      </c>
      <c r="L270" s="6">
        <v>2727.05</v>
      </c>
      <c r="M270" s="20">
        <v>43.898000000000003</v>
      </c>
      <c r="N270" s="21">
        <v>29.147010000000002</v>
      </c>
      <c r="O270" s="7">
        <v>13.266999999999999</v>
      </c>
      <c r="P270" s="7"/>
      <c r="Q270" s="7">
        <v>10.687999999999999</v>
      </c>
      <c r="R270" s="35">
        <v>3.0459E-2</v>
      </c>
      <c r="S270" s="7">
        <v>14.750995</v>
      </c>
      <c r="T270" s="21">
        <v>99.22</v>
      </c>
      <c r="U270" s="7">
        <v>104.5</v>
      </c>
      <c r="V270" s="7">
        <v>5.2159950000000004</v>
      </c>
      <c r="W270" s="7">
        <v>5.4935650000000003</v>
      </c>
      <c r="X270" s="7">
        <v>9.5350040000000007</v>
      </c>
      <c r="Y270" s="7">
        <v>-0.27757500000000002</v>
      </c>
      <c r="Z270" s="22">
        <f t="shared" si="4"/>
        <v>0.87748479999999995</v>
      </c>
    </row>
    <row r="271" spans="1:26" x14ac:dyDescent="0.25">
      <c r="A271" s="4">
        <v>268</v>
      </c>
      <c r="B271" s="6">
        <v>2026</v>
      </c>
      <c r="C271" s="6">
        <v>4</v>
      </c>
      <c r="D271" s="6">
        <v>350.9</v>
      </c>
      <c r="E271" s="6">
        <v>8.2100000000000009</v>
      </c>
      <c r="F271" s="39">
        <v>5.9</v>
      </c>
      <c r="G271" s="5" t="s">
        <v>110</v>
      </c>
      <c r="H271" s="5" t="s">
        <v>42</v>
      </c>
      <c r="I271" s="5"/>
      <c r="J271" s="14">
        <v>5</v>
      </c>
      <c r="K271" s="12" t="s">
        <v>165</v>
      </c>
      <c r="L271" s="6">
        <v>1355.7</v>
      </c>
      <c r="M271" s="20">
        <v>26.21</v>
      </c>
      <c r="N271" s="21">
        <v>17.936995</v>
      </c>
      <c r="O271" s="7">
        <v>13.266999999999999</v>
      </c>
      <c r="P271" s="7"/>
      <c r="Q271" s="7">
        <v>13.231</v>
      </c>
      <c r="R271" s="35">
        <v>3.7705000000000002E-2</v>
      </c>
      <c r="S271" s="7">
        <v>8.2729999999999997</v>
      </c>
      <c r="T271" s="21">
        <v>49.22</v>
      </c>
      <c r="U271" s="7">
        <v>61</v>
      </c>
      <c r="V271" s="7">
        <v>2.5874950000000001</v>
      </c>
      <c r="W271" s="7">
        <v>3.2067700000000001</v>
      </c>
      <c r="X271" s="7">
        <v>5.6855039999999999</v>
      </c>
      <c r="Y271" s="7">
        <v>-0.61927500000000002</v>
      </c>
      <c r="Z271" s="22">
        <f t="shared" si="4"/>
        <v>1.0862651000000001</v>
      </c>
    </row>
    <row r="272" spans="1:26" x14ac:dyDescent="0.25">
      <c r="A272" s="4">
        <v>269</v>
      </c>
      <c r="B272" s="6">
        <v>2026</v>
      </c>
      <c r="C272" s="6">
        <v>4</v>
      </c>
      <c r="D272" s="6">
        <v>350.9</v>
      </c>
      <c r="E272" s="6">
        <v>8.2100000000000009</v>
      </c>
      <c r="F272" s="39">
        <v>5.9</v>
      </c>
      <c r="G272" s="5" t="s">
        <v>110</v>
      </c>
      <c r="H272" s="5" t="s">
        <v>43</v>
      </c>
      <c r="I272" s="5"/>
      <c r="J272" s="14">
        <v>5</v>
      </c>
      <c r="K272" s="12" t="s">
        <v>165</v>
      </c>
      <c r="L272" s="6">
        <v>2196.15</v>
      </c>
      <c r="M272" s="20">
        <v>39.481999999999999</v>
      </c>
      <c r="N272" s="21">
        <v>31.401019000000002</v>
      </c>
      <c r="O272" s="7">
        <v>13.266999999999999</v>
      </c>
      <c r="P272" s="7"/>
      <c r="Q272" s="7">
        <v>14.298</v>
      </c>
      <c r="R272" s="35">
        <v>4.0746999999999998E-2</v>
      </c>
      <c r="S272" s="7">
        <v>8.0810040000000001</v>
      </c>
      <c r="T272" s="21">
        <v>73.959999999999994</v>
      </c>
      <c r="U272" s="7">
        <v>62.5</v>
      </c>
      <c r="V272" s="7">
        <v>3.888077</v>
      </c>
      <c r="W272" s="7">
        <v>3.285625</v>
      </c>
      <c r="X272" s="7">
        <v>4.1929249999999998</v>
      </c>
      <c r="Y272" s="7">
        <v>0.60245599999999999</v>
      </c>
      <c r="Z272" s="22">
        <f t="shared" si="4"/>
        <v>1.1738658000000002</v>
      </c>
    </row>
    <row r="273" spans="1:26" x14ac:dyDescent="0.25">
      <c r="A273" s="4">
        <v>270</v>
      </c>
      <c r="B273" s="6">
        <v>2026</v>
      </c>
      <c r="C273" s="6">
        <v>4</v>
      </c>
      <c r="D273" s="6">
        <v>350.9</v>
      </c>
      <c r="E273" s="6">
        <v>8.2100000000000009</v>
      </c>
      <c r="F273" s="39">
        <v>5.9</v>
      </c>
      <c r="G273" s="5" t="s">
        <v>110</v>
      </c>
      <c r="H273" s="5" t="s">
        <v>24</v>
      </c>
      <c r="I273" s="5"/>
      <c r="J273" s="14">
        <v>5</v>
      </c>
      <c r="K273" s="12" t="s">
        <v>165</v>
      </c>
      <c r="L273" s="6">
        <v>2189.9899999999998</v>
      </c>
      <c r="M273" s="20">
        <v>39.996000000000002</v>
      </c>
      <c r="N273" s="21">
        <v>28.309006</v>
      </c>
      <c r="O273" s="7">
        <v>13.266999999999999</v>
      </c>
      <c r="P273" s="7"/>
      <c r="Q273" s="7">
        <v>12.927</v>
      </c>
      <c r="R273" s="35">
        <v>3.6838000000000003E-2</v>
      </c>
      <c r="S273" s="7">
        <v>11.686999999999999</v>
      </c>
      <c r="T273" s="21">
        <v>61.01</v>
      </c>
      <c r="U273" s="7">
        <v>65.77</v>
      </c>
      <c r="V273" s="7">
        <v>3.2072959999999999</v>
      </c>
      <c r="W273" s="7">
        <v>3.4575290000000001</v>
      </c>
      <c r="X273" s="7">
        <v>8.4797060000000002</v>
      </c>
      <c r="Y273" s="7">
        <v>-0.25023299999999998</v>
      </c>
      <c r="Z273" s="22">
        <f t="shared" si="4"/>
        <v>1.0613067</v>
      </c>
    </row>
    <row r="274" spans="1:26" x14ac:dyDescent="0.25">
      <c r="A274" s="4">
        <v>271</v>
      </c>
      <c r="B274" s="6">
        <v>2026</v>
      </c>
      <c r="C274" s="6">
        <v>4</v>
      </c>
      <c r="D274" s="6">
        <v>350.9</v>
      </c>
      <c r="E274" s="6">
        <v>8.2100000000000009</v>
      </c>
      <c r="F274" s="39">
        <v>5.9</v>
      </c>
      <c r="G274" s="5" t="s">
        <v>110</v>
      </c>
      <c r="H274" s="5" t="s">
        <v>25</v>
      </c>
      <c r="I274" s="5"/>
      <c r="J274" s="14">
        <v>5</v>
      </c>
      <c r="K274" s="12" t="s">
        <v>165</v>
      </c>
      <c r="L274" s="6">
        <v>2157.75</v>
      </c>
      <c r="M274" s="20">
        <v>41.030999999999999</v>
      </c>
      <c r="N274" s="21">
        <v>27.737995000000002</v>
      </c>
      <c r="O274" s="7">
        <v>13.266999999999999</v>
      </c>
      <c r="P274" s="7"/>
      <c r="Q274" s="7">
        <v>12.855</v>
      </c>
      <c r="R274" s="35">
        <v>3.6635000000000001E-2</v>
      </c>
      <c r="S274" s="7">
        <v>13.292994</v>
      </c>
      <c r="T274" s="21">
        <v>89.77</v>
      </c>
      <c r="U274" s="7">
        <v>75.453999999999994</v>
      </c>
      <c r="V274" s="7">
        <v>4.7192090000000002</v>
      </c>
      <c r="W274" s="7">
        <v>3.9666169999999998</v>
      </c>
      <c r="X274" s="7">
        <v>8.5737919999999992</v>
      </c>
      <c r="Y274" s="7">
        <v>0.75258599999999998</v>
      </c>
      <c r="Z274" s="22">
        <f t="shared" si="4"/>
        <v>1.0553955000000002</v>
      </c>
    </row>
    <row r="275" spans="1:26" x14ac:dyDescent="0.25">
      <c r="A275" s="4">
        <v>272</v>
      </c>
      <c r="B275" s="6">
        <v>2026</v>
      </c>
      <c r="C275" s="6">
        <v>4</v>
      </c>
      <c r="D275" s="6">
        <v>350.9</v>
      </c>
      <c r="E275" s="6">
        <v>8.2100000000000009</v>
      </c>
      <c r="F275" s="39">
        <v>5.9</v>
      </c>
      <c r="G275" s="5" t="s">
        <v>110</v>
      </c>
      <c r="H275" s="5" t="s">
        <v>26</v>
      </c>
      <c r="I275" s="5"/>
      <c r="J275" s="14">
        <v>5</v>
      </c>
      <c r="K275" s="12" t="s">
        <v>165</v>
      </c>
      <c r="L275" s="6">
        <v>2190.35</v>
      </c>
      <c r="M275" s="20">
        <v>39.640999999999998</v>
      </c>
      <c r="N275" s="21">
        <v>26.991996</v>
      </c>
      <c r="O275" s="7">
        <v>13.266999999999999</v>
      </c>
      <c r="P275" s="7"/>
      <c r="Q275" s="7">
        <v>12.323</v>
      </c>
      <c r="R275" s="35">
        <v>3.5118999999999997E-2</v>
      </c>
      <c r="S275" s="7">
        <v>12.649006999999999</v>
      </c>
      <c r="T275" s="21">
        <v>81.44</v>
      </c>
      <c r="U275" s="7">
        <v>65.5</v>
      </c>
      <c r="V275" s="7">
        <v>4.281301</v>
      </c>
      <c r="W275" s="7">
        <v>3.4433349999999998</v>
      </c>
      <c r="X275" s="7">
        <v>8.3677010000000003</v>
      </c>
      <c r="Y275" s="7">
        <v>0.83797299999999997</v>
      </c>
      <c r="Z275" s="22">
        <f t="shared" si="4"/>
        <v>1.0117183000000001</v>
      </c>
    </row>
    <row r="276" spans="1:26" x14ac:dyDescent="0.25">
      <c r="A276" s="4">
        <v>273</v>
      </c>
      <c r="B276" s="6">
        <v>2026</v>
      </c>
      <c r="C276" s="6">
        <v>4</v>
      </c>
      <c r="D276" s="6">
        <v>350.9</v>
      </c>
      <c r="E276" s="6">
        <v>8.2100000000000009</v>
      </c>
      <c r="F276" s="39">
        <v>5.9</v>
      </c>
      <c r="G276" s="5" t="s">
        <v>110</v>
      </c>
      <c r="H276" s="5" t="s">
        <v>27</v>
      </c>
      <c r="I276" s="5"/>
      <c r="J276" s="14">
        <v>5</v>
      </c>
      <c r="K276" s="12" t="s">
        <v>165</v>
      </c>
      <c r="L276" s="6">
        <v>2674.08</v>
      </c>
      <c r="M276" s="20">
        <v>41.228999999999999</v>
      </c>
      <c r="N276" s="21">
        <v>25.231009</v>
      </c>
      <c r="O276" s="7">
        <v>13.266999999999999</v>
      </c>
      <c r="P276" s="7"/>
      <c r="Q276" s="7">
        <v>9.4350000000000005</v>
      </c>
      <c r="R276" s="35">
        <v>2.6889E-2</v>
      </c>
      <c r="S276" s="7">
        <v>15.998001</v>
      </c>
      <c r="T276" s="21">
        <v>90.7</v>
      </c>
      <c r="U276" s="7">
        <v>70</v>
      </c>
      <c r="V276" s="7">
        <v>4.7680990000000003</v>
      </c>
      <c r="W276" s="7">
        <v>3.6798999999999999</v>
      </c>
      <c r="X276" s="7">
        <v>11.229899</v>
      </c>
      <c r="Y276" s="7">
        <v>1.0882000000000001</v>
      </c>
      <c r="Z276" s="22">
        <f t="shared" si="4"/>
        <v>0.77461350000000007</v>
      </c>
    </row>
    <row r="277" spans="1:26" x14ac:dyDescent="0.25">
      <c r="A277" s="4">
        <v>274</v>
      </c>
      <c r="B277" s="6">
        <v>2026</v>
      </c>
      <c r="C277" s="6">
        <v>4</v>
      </c>
      <c r="D277" s="6">
        <v>350.9</v>
      </c>
      <c r="E277" s="6">
        <v>8.2100000000000009</v>
      </c>
      <c r="F277" s="39">
        <v>5.9</v>
      </c>
      <c r="G277" s="5" t="s">
        <v>110</v>
      </c>
      <c r="H277" s="5" t="s">
        <v>29</v>
      </c>
      <c r="I277" s="5"/>
      <c r="J277" s="11">
        <v>5</v>
      </c>
      <c r="K277" s="12" t="s">
        <v>165</v>
      </c>
      <c r="L277" s="6">
        <v>2730.54</v>
      </c>
      <c r="M277" s="20">
        <v>44.976999999999997</v>
      </c>
      <c r="N277" s="21">
        <v>30.171008</v>
      </c>
      <c r="O277" s="7">
        <v>13.266999999999999</v>
      </c>
      <c r="P277" s="7"/>
      <c r="Q277" s="7">
        <v>11.048999999999999</v>
      </c>
      <c r="R277" s="35">
        <v>3.1489000000000003E-2</v>
      </c>
      <c r="S277" s="7">
        <v>14.805999999999999</v>
      </c>
      <c r="T277" s="21">
        <v>125.27</v>
      </c>
      <c r="U277" s="7">
        <v>113.32</v>
      </c>
      <c r="V277" s="7">
        <v>6.5854439999999999</v>
      </c>
      <c r="W277" s="7">
        <v>5.9572320000000003</v>
      </c>
      <c r="X277" s="7">
        <v>8.2205589999999997</v>
      </c>
      <c r="Y277" s="7">
        <v>0</v>
      </c>
      <c r="Z277" s="22">
        <f t="shared" si="4"/>
        <v>0.90712290000000007</v>
      </c>
    </row>
    <row r="278" spans="1:26" x14ac:dyDescent="0.25">
      <c r="A278" s="4">
        <v>275</v>
      </c>
      <c r="B278" s="6">
        <v>2026</v>
      </c>
      <c r="C278" s="6">
        <v>4</v>
      </c>
      <c r="D278" s="6">
        <v>350.9</v>
      </c>
      <c r="E278" s="6">
        <v>8.2100000000000009</v>
      </c>
      <c r="F278" s="39">
        <v>5.9</v>
      </c>
      <c r="G278" s="5" t="s">
        <v>110</v>
      </c>
      <c r="H278" s="5" t="s">
        <v>31</v>
      </c>
      <c r="I278" s="5"/>
      <c r="J278" s="13">
        <v>9</v>
      </c>
      <c r="K278" s="12" t="s">
        <v>167</v>
      </c>
      <c r="L278" s="6">
        <v>4939.18</v>
      </c>
      <c r="M278" s="20">
        <v>74.661000000000001</v>
      </c>
      <c r="N278" s="21">
        <v>47.925984</v>
      </c>
      <c r="O278" s="7">
        <v>13.266999999999999</v>
      </c>
      <c r="P278" s="7"/>
      <c r="Q278" s="7">
        <v>9.7029999999999994</v>
      </c>
      <c r="R278" s="35">
        <v>2.7651999999999999E-2</v>
      </c>
      <c r="S278" s="7">
        <v>26.734974999999999</v>
      </c>
      <c r="T278" s="21">
        <v>127.42</v>
      </c>
      <c r="U278" s="7">
        <v>148.4</v>
      </c>
      <c r="V278" s="7">
        <v>6.6984690000000002</v>
      </c>
      <c r="W278" s="7">
        <v>7.8013880000000002</v>
      </c>
      <c r="X278" s="7">
        <v>20.036529000000002</v>
      </c>
      <c r="Y278" s="7">
        <v>-1.1029439999999999</v>
      </c>
      <c r="Z278" s="22">
        <f t="shared" si="4"/>
        <v>0.79661630000000005</v>
      </c>
    </row>
    <row r="279" spans="1:26" x14ac:dyDescent="0.25">
      <c r="A279" s="4">
        <v>276</v>
      </c>
      <c r="B279" s="6">
        <v>2026</v>
      </c>
      <c r="C279" s="6">
        <v>4</v>
      </c>
      <c r="D279" s="6">
        <v>350.9</v>
      </c>
      <c r="E279" s="6">
        <v>8.2100000000000009</v>
      </c>
      <c r="F279" s="39">
        <v>5.9</v>
      </c>
      <c r="G279" s="5" t="s">
        <v>111</v>
      </c>
      <c r="H279" s="5" t="s">
        <v>74</v>
      </c>
      <c r="I279" s="5"/>
      <c r="J279" s="14">
        <v>5</v>
      </c>
      <c r="K279" s="12" t="s">
        <v>165</v>
      </c>
      <c r="L279" s="6">
        <v>2682.01</v>
      </c>
      <c r="M279" s="20">
        <v>50.683999999999997</v>
      </c>
      <c r="N279" s="21">
        <v>35.049996999999998</v>
      </c>
      <c r="O279" s="7">
        <v>13.266999999999999</v>
      </c>
      <c r="P279" s="7"/>
      <c r="Q279" s="7">
        <v>13.069000000000001</v>
      </c>
      <c r="R279" s="35">
        <v>3.7242999999999998E-2</v>
      </c>
      <c r="S279" s="7">
        <v>15.634003999999999</v>
      </c>
      <c r="T279" s="21">
        <v>113.45</v>
      </c>
      <c r="U279" s="7">
        <v>106.964</v>
      </c>
      <c r="V279" s="7">
        <v>5.964067</v>
      </c>
      <c r="W279" s="7">
        <v>5.6230979999999997</v>
      </c>
      <c r="X279" s="7">
        <v>9.6699310000000001</v>
      </c>
      <c r="Y279" s="7">
        <v>0.34097300000000003</v>
      </c>
      <c r="Z279" s="22">
        <f t="shared" si="4"/>
        <v>1.0729649000000001</v>
      </c>
    </row>
    <row r="280" spans="1:26" x14ac:dyDescent="0.25">
      <c r="A280" s="4">
        <v>277</v>
      </c>
      <c r="B280" s="6">
        <v>2026</v>
      </c>
      <c r="C280" s="6">
        <v>4</v>
      </c>
      <c r="D280" s="6">
        <v>350.9</v>
      </c>
      <c r="E280" s="6">
        <v>8.2100000000000009</v>
      </c>
      <c r="F280" s="39">
        <v>5.9</v>
      </c>
      <c r="G280" s="5" t="s">
        <v>111</v>
      </c>
      <c r="H280" s="5" t="s">
        <v>71</v>
      </c>
      <c r="I280" s="8" t="s">
        <v>149</v>
      </c>
      <c r="J280" s="14">
        <v>9</v>
      </c>
      <c r="K280" s="12" t="s">
        <v>167</v>
      </c>
      <c r="L280" s="6">
        <v>1154.02</v>
      </c>
      <c r="M280" s="20">
        <v>18.225000000000001</v>
      </c>
      <c r="N280" s="21">
        <v>13.044001</v>
      </c>
      <c r="O280" s="7">
        <v>13.266999999999999</v>
      </c>
      <c r="P280" s="7"/>
      <c r="Q280" s="7">
        <v>11.303000000000001</v>
      </c>
      <c r="R280" s="35">
        <v>3.2211999999999998E-2</v>
      </c>
      <c r="S280" s="7">
        <v>5.181</v>
      </c>
      <c r="T280" s="21">
        <v>32.576000000000001</v>
      </c>
      <c r="U280" s="7">
        <v>40.267000000000003</v>
      </c>
      <c r="V280" s="7">
        <v>1.71252</v>
      </c>
      <c r="W280" s="7">
        <v>2.1168360000000002</v>
      </c>
      <c r="X280" s="7">
        <v>3.46848</v>
      </c>
      <c r="Y280" s="7">
        <v>-0.40431600000000001</v>
      </c>
      <c r="Z280" s="22">
        <f t="shared" si="4"/>
        <v>0.92797630000000009</v>
      </c>
    </row>
    <row r="281" spans="1:26" x14ac:dyDescent="0.25">
      <c r="A281" s="4">
        <v>278</v>
      </c>
      <c r="B281" s="6">
        <v>2026</v>
      </c>
      <c r="C281" s="6">
        <v>4</v>
      </c>
      <c r="D281" s="6">
        <v>350.9</v>
      </c>
      <c r="E281" s="6">
        <v>8.2100000000000009</v>
      </c>
      <c r="F281" s="39">
        <v>5.9</v>
      </c>
      <c r="G281" s="5" t="s">
        <v>111</v>
      </c>
      <c r="H281" s="5" t="s">
        <v>71</v>
      </c>
      <c r="I281" s="8" t="s">
        <v>150</v>
      </c>
      <c r="J281" s="14">
        <v>9</v>
      </c>
      <c r="K281" s="12" t="s">
        <v>167</v>
      </c>
      <c r="L281" s="6">
        <v>1153.3800000000001</v>
      </c>
      <c r="M281" s="20">
        <v>19.632999999999999</v>
      </c>
      <c r="N281" s="21">
        <v>14.622997</v>
      </c>
      <c r="O281" s="7">
        <v>13.266999999999999</v>
      </c>
      <c r="P281" s="7"/>
      <c r="Q281" s="7">
        <v>12.678000000000001</v>
      </c>
      <c r="R281" s="35">
        <v>3.6131000000000003E-2</v>
      </c>
      <c r="S281" s="7">
        <v>5.0100009999999999</v>
      </c>
      <c r="T281" s="21">
        <v>24.154</v>
      </c>
      <c r="U281" s="7">
        <v>12.901</v>
      </c>
      <c r="V281" s="7">
        <v>1.269776</v>
      </c>
      <c r="W281" s="7">
        <v>0.67820599999999998</v>
      </c>
      <c r="X281" s="7">
        <v>3.740224</v>
      </c>
      <c r="Y281" s="7">
        <v>0.59157099999999996</v>
      </c>
      <c r="Z281" s="22">
        <f t="shared" si="4"/>
        <v>1.0408638000000001</v>
      </c>
    </row>
    <row r="282" spans="1:26" x14ac:dyDescent="0.25">
      <c r="A282" s="4">
        <v>279</v>
      </c>
      <c r="B282" s="6">
        <v>2026</v>
      </c>
      <c r="C282" s="6">
        <v>4</v>
      </c>
      <c r="D282" s="6">
        <v>350.9</v>
      </c>
      <c r="E282" s="6">
        <v>8.2100000000000009</v>
      </c>
      <c r="F282" s="39">
        <v>5.9</v>
      </c>
      <c r="G282" s="5" t="s">
        <v>111</v>
      </c>
      <c r="H282" s="5" t="s">
        <v>68</v>
      </c>
      <c r="I282" s="8"/>
      <c r="J282" s="14">
        <v>5</v>
      </c>
      <c r="K282" s="12" t="s">
        <v>165</v>
      </c>
      <c r="L282" s="6">
        <v>1346.95</v>
      </c>
      <c r="M282" s="20">
        <v>22.722999999999999</v>
      </c>
      <c r="N282" s="21">
        <v>15.368</v>
      </c>
      <c r="O282" s="7">
        <v>13.266999999999999</v>
      </c>
      <c r="P282" s="7"/>
      <c r="Q282" s="7">
        <v>11.409000000000001</v>
      </c>
      <c r="R282" s="35">
        <v>3.2515000000000002E-2</v>
      </c>
      <c r="S282" s="7">
        <v>7.3550019999999998</v>
      </c>
      <c r="T282" s="21">
        <v>53.83</v>
      </c>
      <c r="U282" s="7">
        <v>54.323</v>
      </c>
      <c r="V282" s="7">
        <v>2.8298429999999999</v>
      </c>
      <c r="W282" s="7">
        <v>2.8557600000000001</v>
      </c>
      <c r="X282" s="7">
        <v>4.5251580000000002</v>
      </c>
      <c r="Y282" s="7">
        <v>-2.5915000000000001E-2</v>
      </c>
      <c r="Z282" s="22">
        <f t="shared" si="4"/>
        <v>0.93667890000000009</v>
      </c>
    </row>
    <row r="283" spans="1:26" x14ac:dyDescent="0.25">
      <c r="A283" s="4">
        <v>280</v>
      </c>
      <c r="B283" s="6">
        <v>2026</v>
      </c>
      <c r="C283" s="6">
        <v>4</v>
      </c>
      <c r="D283" s="6">
        <v>350.9</v>
      </c>
      <c r="E283" s="6">
        <v>8.2100000000000009</v>
      </c>
      <c r="F283" s="39">
        <v>5.9</v>
      </c>
      <c r="G283" s="5" t="s">
        <v>111</v>
      </c>
      <c r="H283" s="5" t="s">
        <v>41</v>
      </c>
      <c r="I283" s="8" t="s">
        <v>133</v>
      </c>
      <c r="J283" s="11">
        <v>5</v>
      </c>
      <c r="K283" s="12" t="s">
        <v>167</v>
      </c>
      <c r="L283" s="6">
        <v>550.79999999999995</v>
      </c>
      <c r="M283" s="20">
        <v>7.0730000000000004</v>
      </c>
      <c r="N283" s="21">
        <v>3.8149989999999998</v>
      </c>
      <c r="O283" s="7">
        <v>13.266999999999999</v>
      </c>
      <c r="P283" s="7"/>
      <c r="Q283" s="7">
        <v>6.9260000000000002</v>
      </c>
      <c r="R283" s="35">
        <v>1.9739E-2</v>
      </c>
      <c r="S283" s="7">
        <v>3.2580010000000001</v>
      </c>
      <c r="T283" s="21">
        <v>16.337</v>
      </c>
      <c r="U283" s="7">
        <v>24.949000000000002</v>
      </c>
      <c r="V283" s="7">
        <v>0.85883600000000004</v>
      </c>
      <c r="W283" s="7">
        <v>1.311569</v>
      </c>
      <c r="X283" s="7">
        <v>2.3991639999999999</v>
      </c>
      <c r="Y283" s="7">
        <v>-0.45273200000000002</v>
      </c>
      <c r="Z283" s="22">
        <f t="shared" si="4"/>
        <v>0.56862460000000004</v>
      </c>
    </row>
    <row r="284" spans="1:26" x14ac:dyDescent="0.25">
      <c r="A284" s="4">
        <v>281</v>
      </c>
      <c r="B284" s="6">
        <v>2026</v>
      </c>
      <c r="C284" s="6">
        <v>4</v>
      </c>
      <c r="D284" s="6">
        <v>350.9</v>
      </c>
      <c r="E284" s="6">
        <v>8.2100000000000009</v>
      </c>
      <c r="F284" s="39">
        <v>5.9</v>
      </c>
      <c r="G284" s="5" t="s">
        <v>111</v>
      </c>
      <c r="H284" s="5" t="s">
        <v>41</v>
      </c>
      <c r="I284" s="8" t="s">
        <v>151</v>
      </c>
      <c r="J284" s="11">
        <v>5</v>
      </c>
      <c r="K284" s="12" t="s">
        <v>167</v>
      </c>
      <c r="L284" s="6">
        <v>1168.54</v>
      </c>
      <c r="M284" s="20">
        <v>14.901</v>
      </c>
      <c r="N284" s="21">
        <v>8.7240000000000002</v>
      </c>
      <c r="O284" s="7">
        <v>13.266999999999999</v>
      </c>
      <c r="P284" s="7"/>
      <c r="Q284" s="7">
        <v>7.4660000000000002</v>
      </c>
      <c r="R284" s="35">
        <v>2.1276E-2</v>
      </c>
      <c r="S284" s="7">
        <v>6.1770009999999997</v>
      </c>
      <c r="T284" s="21">
        <v>46.296999999999997</v>
      </c>
      <c r="U284" s="7">
        <v>51.9</v>
      </c>
      <c r="V284" s="7">
        <v>2.4338329999999999</v>
      </c>
      <c r="W284" s="7">
        <v>2.728383</v>
      </c>
      <c r="X284" s="7">
        <v>3.7431679999999998</v>
      </c>
      <c r="Y284" s="7">
        <v>-0.29454900000000001</v>
      </c>
      <c r="Z284" s="22">
        <f t="shared" si="4"/>
        <v>0.61295860000000002</v>
      </c>
    </row>
    <row r="285" spans="1:26" x14ac:dyDescent="0.25">
      <c r="A285" s="4">
        <v>282</v>
      </c>
      <c r="B285" s="6">
        <v>2026</v>
      </c>
      <c r="C285" s="6">
        <v>4</v>
      </c>
      <c r="D285" s="6">
        <v>350.9</v>
      </c>
      <c r="E285" s="6">
        <v>8.2100000000000009</v>
      </c>
      <c r="F285" s="39">
        <v>5.9</v>
      </c>
      <c r="G285" s="5" t="s">
        <v>111</v>
      </c>
      <c r="H285" s="5" t="s">
        <v>65</v>
      </c>
      <c r="I285" s="8"/>
      <c r="J285" s="14">
        <v>5</v>
      </c>
      <c r="K285" s="12" t="s">
        <v>165</v>
      </c>
      <c r="L285" s="6">
        <v>1269.67</v>
      </c>
      <c r="M285" s="20">
        <v>23.085999999999999</v>
      </c>
      <c r="N285" s="21">
        <v>15.157</v>
      </c>
      <c r="O285" s="7">
        <v>13.266999999999999</v>
      </c>
      <c r="P285" s="7"/>
      <c r="Q285" s="7">
        <v>11.8</v>
      </c>
      <c r="R285" s="35">
        <v>3.3640000000000003E-2</v>
      </c>
      <c r="S285" s="7">
        <v>7.9289990000000001</v>
      </c>
      <c r="T285" s="21">
        <v>55.58</v>
      </c>
      <c r="U285" s="7">
        <v>46</v>
      </c>
      <c r="V285" s="7">
        <v>2.9218410000000001</v>
      </c>
      <c r="W285" s="7">
        <v>2.4182199999999998</v>
      </c>
      <c r="X285" s="7">
        <v>5.0071599999999998</v>
      </c>
      <c r="Y285" s="7">
        <v>0.50361999999999996</v>
      </c>
      <c r="Z285" s="22">
        <f t="shared" si="4"/>
        <v>0.9687800000000002</v>
      </c>
    </row>
    <row r="286" spans="1:26" x14ac:dyDescent="0.25">
      <c r="A286" s="4">
        <v>283</v>
      </c>
      <c r="B286" s="6">
        <v>2026</v>
      </c>
      <c r="C286" s="6">
        <v>4</v>
      </c>
      <c r="D286" s="6">
        <v>350.9</v>
      </c>
      <c r="E286" s="6">
        <v>8.2100000000000009</v>
      </c>
      <c r="F286" s="39">
        <v>5.9</v>
      </c>
      <c r="G286" s="5" t="s">
        <v>111</v>
      </c>
      <c r="H286" s="5" t="s">
        <v>42</v>
      </c>
      <c r="I286" s="8" t="s">
        <v>133</v>
      </c>
      <c r="J286" s="11">
        <v>5</v>
      </c>
      <c r="K286" s="12" t="s">
        <v>167</v>
      </c>
      <c r="L286" s="6">
        <v>549.79999999999995</v>
      </c>
      <c r="M286" s="20">
        <v>9.0210000000000008</v>
      </c>
      <c r="N286" s="21">
        <v>5.8170010000000003</v>
      </c>
      <c r="O286" s="7">
        <v>13.266999999999999</v>
      </c>
      <c r="P286" s="7"/>
      <c r="Q286" s="7">
        <v>10.58</v>
      </c>
      <c r="R286" s="35">
        <v>3.0152000000000002E-2</v>
      </c>
      <c r="S286" s="7">
        <v>3.2040000000000002</v>
      </c>
      <c r="T286" s="21">
        <v>19.579999999999998</v>
      </c>
      <c r="U286" s="7">
        <v>19.579999999999998</v>
      </c>
      <c r="V286" s="7">
        <v>1.0293209999999999</v>
      </c>
      <c r="W286" s="7">
        <v>1.0293209999999999</v>
      </c>
      <c r="X286" s="7">
        <v>2.1746789999999998</v>
      </c>
      <c r="Y286" s="7">
        <v>0</v>
      </c>
      <c r="Z286" s="22">
        <f t="shared" si="4"/>
        <v>0.86861800000000011</v>
      </c>
    </row>
    <row r="287" spans="1:26" x14ac:dyDescent="0.25">
      <c r="A287" s="4">
        <v>284</v>
      </c>
      <c r="B287" s="6">
        <v>2026</v>
      </c>
      <c r="C287" s="6">
        <v>4</v>
      </c>
      <c r="D287" s="6">
        <v>350.9</v>
      </c>
      <c r="E287" s="6">
        <v>8.2100000000000009</v>
      </c>
      <c r="F287" s="39">
        <v>5.9</v>
      </c>
      <c r="G287" s="5" t="s">
        <v>111</v>
      </c>
      <c r="H287" s="5" t="s">
        <v>42</v>
      </c>
      <c r="I287" s="8" t="s">
        <v>151</v>
      </c>
      <c r="J287" s="11">
        <v>5</v>
      </c>
      <c r="K287" s="12" t="s">
        <v>167</v>
      </c>
      <c r="L287" s="6">
        <v>1177.31</v>
      </c>
      <c r="M287" s="20">
        <v>13.961</v>
      </c>
      <c r="N287" s="21">
        <v>8.2439999999999998</v>
      </c>
      <c r="O287" s="7">
        <v>13.266999999999999</v>
      </c>
      <c r="P287" s="7"/>
      <c r="Q287" s="7">
        <v>7.0020000000000007</v>
      </c>
      <c r="R287" s="35">
        <v>1.9956000000000002E-2</v>
      </c>
      <c r="S287" s="7">
        <v>5.7170009999999998</v>
      </c>
      <c r="T287" s="21">
        <v>32.335999999999999</v>
      </c>
      <c r="U287" s="7">
        <v>28.77</v>
      </c>
      <c r="V287" s="7">
        <v>1.6999040000000001</v>
      </c>
      <c r="W287" s="7">
        <v>1.5124390000000001</v>
      </c>
      <c r="X287" s="7">
        <v>4.0170969999999997</v>
      </c>
      <c r="Y287" s="7">
        <v>0.18746599999999999</v>
      </c>
      <c r="Z287" s="22">
        <f t="shared" si="4"/>
        <v>0.57486420000000005</v>
      </c>
    </row>
    <row r="288" spans="1:26" x14ac:dyDescent="0.25">
      <c r="A288" s="4">
        <v>285</v>
      </c>
      <c r="B288" s="6">
        <v>2026</v>
      </c>
      <c r="C288" s="6">
        <v>4</v>
      </c>
      <c r="D288" s="6">
        <v>350.9</v>
      </c>
      <c r="E288" s="6">
        <v>8.2100000000000009</v>
      </c>
      <c r="F288" s="39">
        <v>5.9</v>
      </c>
      <c r="G288" s="5" t="s">
        <v>111</v>
      </c>
      <c r="H288" s="5" t="s">
        <v>22</v>
      </c>
      <c r="I288" s="8"/>
      <c r="J288" s="13">
        <v>5</v>
      </c>
      <c r="K288" s="12" t="s">
        <v>165</v>
      </c>
      <c r="L288" s="6">
        <v>1347.61</v>
      </c>
      <c r="M288" s="20">
        <v>23.628</v>
      </c>
      <c r="N288" s="21">
        <v>16.388007000000002</v>
      </c>
      <c r="O288" s="7">
        <v>13.266999999999999</v>
      </c>
      <c r="P288" s="7"/>
      <c r="Q288" s="7">
        <v>12.161</v>
      </c>
      <c r="R288" s="35">
        <v>3.4655999999999999E-2</v>
      </c>
      <c r="S288" s="7">
        <v>7.240005</v>
      </c>
      <c r="T288" s="21">
        <v>43.02</v>
      </c>
      <c r="U288" s="7">
        <v>43.082000000000001</v>
      </c>
      <c r="V288" s="7">
        <v>2.2615609999999999</v>
      </c>
      <c r="W288" s="7">
        <v>2.264821</v>
      </c>
      <c r="X288" s="7">
        <v>4.97844</v>
      </c>
      <c r="Y288" s="7">
        <v>-3.2550000000000001E-3</v>
      </c>
      <c r="Z288" s="22">
        <f t="shared" si="4"/>
        <v>0.99841810000000009</v>
      </c>
    </row>
    <row r="289" spans="1:26" x14ac:dyDescent="0.25">
      <c r="A289" s="4">
        <v>286</v>
      </c>
      <c r="B289" s="6">
        <v>2026</v>
      </c>
      <c r="C289" s="6">
        <v>4</v>
      </c>
      <c r="D289" s="6">
        <v>350.9</v>
      </c>
      <c r="E289" s="6">
        <v>8.2100000000000009</v>
      </c>
      <c r="F289" s="39">
        <v>5.9</v>
      </c>
      <c r="G289" s="5" t="s">
        <v>111</v>
      </c>
      <c r="H289" s="5" t="s">
        <v>43</v>
      </c>
      <c r="I289" s="8" t="s">
        <v>133</v>
      </c>
      <c r="J289" s="14">
        <v>5</v>
      </c>
      <c r="K289" s="12" t="s">
        <v>167</v>
      </c>
      <c r="L289" s="6">
        <v>547.9</v>
      </c>
      <c r="M289" s="20">
        <v>8.5960000000000001</v>
      </c>
      <c r="N289" s="21">
        <v>5.6420009999999996</v>
      </c>
      <c r="O289" s="7">
        <v>13.266999999999999</v>
      </c>
      <c r="P289" s="7"/>
      <c r="Q289" s="7">
        <v>10.297000000000001</v>
      </c>
      <c r="R289" s="35">
        <v>2.9346000000000001E-2</v>
      </c>
      <c r="S289" s="7">
        <v>2.9540009999999999</v>
      </c>
      <c r="T289" s="21">
        <v>21.114000000000001</v>
      </c>
      <c r="U289" s="7">
        <v>14</v>
      </c>
      <c r="V289" s="7">
        <v>1.109963</v>
      </c>
      <c r="W289" s="7">
        <v>0.73597999999999997</v>
      </c>
      <c r="X289" s="7">
        <v>1.8440369999999999</v>
      </c>
      <c r="Y289" s="7">
        <v>0.37398399999999998</v>
      </c>
      <c r="Z289" s="22">
        <f t="shared" si="4"/>
        <v>0.84538370000000018</v>
      </c>
    </row>
    <row r="290" spans="1:26" x14ac:dyDescent="0.25">
      <c r="A290" s="4">
        <v>287</v>
      </c>
      <c r="B290" s="6">
        <v>2026</v>
      </c>
      <c r="C290" s="6">
        <v>4</v>
      </c>
      <c r="D290" s="6">
        <v>350.9</v>
      </c>
      <c r="E290" s="6">
        <v>8.2100000000000009</v>
      </c>
      <c r="F290" s="39">
        <v>5.9</v>
      </c>
      <c r="G290" s="5" t="s">
        <v>111</v>
      </c>
      <c r="H290" s="5" t="s">
        <v>43</v>
      </c>
      <c r="I290" s="8" t="s">
        <v>151</v>
      </c>
      <c r="J290" s="14">
        <v>5</v>
      </c>
      <c r="K290" s="12" t="s">
        <v>167</v>
      </c>
      <c r="L290" s="6">
        <v>1181.44</v>
      </c>
      <c r="M290" s="20">
        <v>15.49</v>
      </c>
      <c r="N290" s="21">
        <v>9.6390010000000004</v>
      </c>
      <c r="O290" s="7">
        <v>13.266999999999999</v>
      </c>
      <c r="P290" s="7"/>
      <c r="Q290" s="7">
        <v>8.1589999999999989</v>
      </c>
      <c r="R290" s="35">
        <v>2.3251000000000001E-2</v>
      </c>
      <c r="S290" s="7">
        <v>5.8509989999999998</v>
      </c>
      <c r="T290" s="21">
        <v>36.945</v>
      </c>
      <c r="U290" s="7">
        <v>34.906999999999996</v>
      </c>
      <c r="V290" s="7">
        <v>1.942199</v>
      </c>
      <c r="W290" s="7">
        <v>1.8350610000000001</v>
      </c>
      <c r="X290" s="7">
        <v>3.9088020000000001</v>
      </c>
      <c r="Y290" s="7">
        <v>0.107137</v>
      </c>
      <c r="Z290" s="22">
        <f t="shared" si="4"/>
        <v>0.6698539</v>
      </c>
    </row>
    <row r="291" spans="1:26" x14ac:dyDescent="0.25">
      <c r="A291" s="4">
        <v>288</v>
      </c>
      <c r="B291" s="6">
        <v>2026</v>
      </c>
      <c r="C291" s="6">
        <v>4</v>
      </c>
      <c r="D291" s="6">
        <v>350.9</v>
      </c>
      <c r="E291" s="6">
        <v>8.2100000000000009</v>
      </c>
      <c r="F291" s="39">
        <v>5.9</v>
      </c>
      <c r="G291" s="5" t="s">
        <v>111</v>
      </c>
      <c r="H291" s="5" t="s">
        <v>23</v>
      </c>
      <c r="I291" s="8"/>
      <c r="J291" s="14">
        <v>5</v>
      </c>
      <c r="K291" s="12" t="s">
        <v>165</v>
      </c>
      <c r="L291" s="6">
        <v>1337.3</v>
      </c>
      <c r="M291" s="20">
        <v>23.565999999999999</v>
      </c>
      <c r="N291" s="21">
        <v>14.76901</v>
      </c>
      <c r="O291" s="7">
        <v>13.266999999999999</v>
      </c>
      <c r="P291" s="7"/>
      <c r="Q291" s="7">
        <v>11.044</v>
      </c>
      <c r="R291" s="35">
        <v>3.1473000000000001E-2</v>
      </c>
      <c r="S291" s="7">
        <v>8.7969989999999996</v>
      </c>
      <c r="T291" s="21">
        <v>52.55</v>
      </c>
      <c r="U291" s="7">
        <v>34.576999999999998</v>
      </c>
      <c r="V291" s="7">
        <v>2.7625540000000002</v>
      </c>
      <c r="W291" s="7">
        <v>1.8177129999999999</v>
      </c>
      <c r="X291" s="7">
        <v>6.034446</v>
      </c>
      <c r="Y291" s="7">
        <v>0.94484000000000001</v>
      </c>
      <c r="Z291" s="22">
        <f t="shared" si="4"/>
        <v>0.90671240000000008</v>
      </c>
    </row>
    <row r="292" spans="1:26" x14ac:dyDescent="0.25">
      <c r="A292" s="4">
        <v>289</v>
      </c>
      <c r="B292" s="6">
        <v>2026</v>
      </c>
      <c r="C292" s="6">
        <v>4</v>
      </c>
      <c r="D292" s="6">
        <v>350.9</v>
      </c>
      <c r="E292" s="6">
        <v>8.2100000000000009</v>
      </c>
      <c r="F292" s="39">
        <v>5.9</v>
      </c>
      <c r="G292" s="5" t="s">
        <v>111</v>
      </c>
      <c r="H292" s="5" t="s">
        <v>24</v>
      </c>
      <c r="I292" s="8" t="s">
        <v>128</v>
      </c>
      <c r="J292" s="11">
        <v>5</v>
      </c>
      <c r="K292" s="12" t="s">
        <v>167</v>
      </c>
      <c r="L292" s="6">
        <v>1355.06</v>
      </c>
      <c r="M292" s="20">
        <v>21.728000000000002</v>
      </c>
      <c r="N292" s="21">
        <v>15.026</v>
      </c>
      <c r="O292" s="7">
        <v>13.266999999999999</v>
      </c>
      <c r="P292" s="7"/>
      <c r="Q292" s="7">
        <v>11.089</v>
      </c>
      <c r="R292" s="35">
        <v>3.1600999999999997E-2</v>
      </c>
      <c r="S292" s="7">
        <v>6.7020010000000001</v>
      </c>
      <c r="T292" s="21">
        <v>55.243000000000002</v>
      </c>
      <c r="U292" s="7">
        <v>49.472999999999999</v>
      </c>
      <c r="V292" s="7">
        <v>2.9041250000000001</v>
      </c>
      <c r="W292" s="7">
        <v>2.6007959999999999</v>
      </c>
      <c r="X292" s="7">
        <v>3.7978740000000002</v>
      </c>
      <c r="Y292" s="7">
        <v>0.30332999999999999</v>
      </c>
      <c r="Z292" s="22">
        <f t="shared" si="4"/>
        <v>0.91040690000000013</v>
      </c>
    </row>
    <row r="293" spans="1:26" x14ac:dyDescent="0.25">
      <c r="A293" s="4">
        <v>290</v>
      </c>
      <c r="B293" s="6">
        <v>2026</v>
      </c>
      <c r="C293" s="6">
        <v>4</v>
      </c>
      <c r="D293" s="6">
        <v>350.9</v>
      </c>
      <c r="E293" s="6">
        <v>8.2100000000000009</v>
      </c>
      <c r="F293" s="39">
        <v>5.9</v>
      </c>
      <c r="G293" s="5" t="s">
        <v>111</v>
      </c>
      <c r="H293" s="5" t="s">
        <v>24</v>
      </c>
      <c r="I293" s="8" t="s">
        <v>152</v>
      </c>
      <c r="J293" s="11">
        <v>5</v>
      </c>
      <c r="K293" s="12" t="s">
        <v>167</v>
      </c>
      <c r="L293" s="6">
        <v>728.19</v>
      </c>
      <c r="M293" s="20">
        <v>10.154</v>
      </c>
      <c r="N293" s="21">
        <v>6.9640009999999997</v>
      </c>
      <c r="O293" s="7">
        <v>13.266999999999999</v>
      </c>
      <c r="P293" s="7"/>
      <c r="Q293" s="7">
        <v>9.5630000000000006</v>
      </c>
      <c r="R293" s="35">
        <v>2.7254E-2</v>
      </c>
      <c r="S293" s="7">
        <v>3.1900010000000001</v>
      </c>
      <c r="T293" s="21">
        <v>27.071999999999999</v>
      </c>
      <c r="U293" s="7">
        <v>30.3</v>
      </c>
      <c r="V293" s="7">
        <v>1.4231750000000001</v>
      </c>
      <c r="W293" s="7">
        <v>1.5928709999999999</v>
      </c>
      <c r="X293" s="7">
        <v>1.7668250000000001</v>
      </c>
      <c r="Y293" s="7">
        <v>-0.16969500000000001</v>
      </c>
      <c r="Z293" s="22">
        <f t="shared" si="4"/>
        <v>0.78512230000000016</v>
      </c>
    </row>
    <row r="294" spans="1:26" x14ac:dyDescent="0.25">
      <c r="A294" s="4">
        <v>291</v>
      </c>
      <c r="B294" s="6">
        <v>2026</v>
      </c>
      <c r="C294" s="6">
        <v>4</v>
      </c>
      <c r="D294" s="6">
        <v>350.9</v>
      </c>
      <c r="E294" s="6">
        <v>8.2100000000000009</v>
      </c>
      <c r="F294" s="39">
        <v>5.9</v>
      </c>
      <c r="G294" s="5" t="s">
        <v>111</v>
      </c>
      <c r="H294" s="5" t="s">
        <v>25</v>
      </c>
      <c r="I294" s="5"/>
      <c r="J294" s="13">
        <v>5</v>
      </c>
      <c r="K294" s="12" t="s">
        <v>165</v>
      </c>
      <c r="L294" s="6">
        <v>1346.83</v>
      </c>
      <c r="M294" s="20">
        <v>24.113</v>
      </c>
      <c r="N294" s="21">
        <v>16.797998</v>
      </c>
      <c r="O294" s="7">
        <v>13.266999999999999</v>
      </c>
      <c r="P294" s="7"/>
      <c r="Q294" s="7">
        <v>12.472000000000001</v>
      </c>
      <c r="R294" s="35">
        <v>3.5543999999999999E-2</v>
      </c>
      <c r="S294" s="7">
        <v>7.3149980000000001</v>
      </c>
      <c r="T294" s="21">
        <v>38.31</v>
      </c>
      <c r="U294" s="7">
        <v>26.972000000000001</v>
      </c>
      <c r="V294" s="7">
        <v>2.013957</v>
      </c>
      <c r="W294" s="7">
        <v>1.417918</v>
      </c>
      <c r="X294" s="7">
        <v>5.3010429999999999</v>
      </c>
      <c r="Y294" s="7">
        <v>0.59603700000000004</v>
      </c>
      <c r="Z294" s="22">
        <f t="shared" si="4"/>
        <v>1.0239512000000002</v>
      </c>
    </row>
    <row r="295" spans="1:26" x14ac:dyDescent="0.25">
      <c r="A295" s="4">
        <v>292</v>
      </c>
      <c r="B295" s="6">
        <v>2026</v>
      </c>
      <c r="C295" s="6">
        <v>4</v>
      </c>
      <c r="D295" s="6">
        <v>350.9</v>
      </c>
      <c r="E295" s="6">
        <v>8.2100000000000009</v>
      </c>
      <c r="F295" s="39">
        <v>5.9</v>
      </c>
      <c r="G295" s="5" t="s">
        <v>111</v>
      </c>
      <c r="H295" s="5" t="s">
        <v>27</v>
      </c>
      <c r="I295" s="5"/>
      <c r="J295" s="14">
        <v>5</v>
      </c>
      <c r="K295" s="12" t="s">
        <v>165</v>
      </c>
      <c r="L295" s="6">
        <v>1343.95</v>
      </c>
      <c r="M295" s="20">
        <v>20.81</v>
      </c>
      <c r="N295" s="21">
        <v>12.349003</v>
      </c>
      <c r="O295" s="7">
        <v>13.266999999999999</v>
      </c>
      <c r="P295" s="7"/>
      <c r="Q295" s="7">
        <v>9.1890000000000001</v>
      </c>
      <c r="R295" s="35">
        <v>2.6186000000000001E-2</v>
      </c>
      <c r="S295" s="7">
        <v>8.4610029999999998</v>
      </c>
      <c r="T295" s="21">
        <v>49.63</v>
      </c>
      <c r="U295" s="7">
        <v>36.409999999999997</v>
      </c>
      <c r="V295" s="7">
        <v>2.6090490000000002</v>
      </c>
      <c r="W295" s="7">
        <v>1.9140740000000001</v>
      </c>
      <c r="X295" s="7">
        <v>5.8519500000000004</v>
      </c>
      <c r="Y295" s="7">
        <v>0.69497799999999998</v>
      </c>
      <c r="Z295" s="22">
        <f t="shared" si="4"/>
        <v>0.75441690000000006</v>
      </c>
    </row>
    <row r="296" spans="1:26" x14ac:dyDescent="0.25">
      <c r="A296" s="4">
        <v>293</v>
      </c>
      <c r="B296" s="6">
        <v>2026</v>
      </c>
      <c r="C296" s="6">
        <v>4</v>
      </c>
      <c r="D296" s="6">
        <v>350.9</v>
      </c>
      <c r="E296" s="6">
        <v>8.2100000000000009</v>
      </c>
      <c r="F296" s="39">
        <v>5.9</v>
      </c>
      <c r="G296" s="5" t="s">
        <v>111</v>
      </c>
      <c r="H296" s="5" t="s">
        <v>28</v>
      </c>
      <c r="I296" s="5"/>
      <c r="J296" s="14">
        <v>5</v>
      </c>
      <c r="K296" s="12" t="s">
        <v>165</v>
      </c>
      <c r="L296" s="6">
        <v>1370.85</v>
      </c>
      <c r="M296" s="20">
        <v>23.202000000000002</v>
      </c>
      <c r="N296" s="21">
        <v>15.565</v>
      </c>
      <c r="O296" s="7">
        <v>13.266999999999999</v>
      </c>
      <c r="P296" s="7"/>
      <c r="Q296" s="7">
        <v>11.353999999999999</v>
      </c>
      <c r="R296" s="35">
        <v>3.2357999999999998E-2</v>
      </c>
      <c r="S296" s="7">
        <v>7.6369999999999996</v>
      </c>
      <c r="T296" s="21">
        <v>34.636000000000003</v>
      </c>
      <c r="U296" s="7">
        <v>27.58</v>
      </c>
      <c r="V296" s="7">
        <v>1.8208150000000001</v>
      </c>
      <c r="W296" s="7">
        <v>1.449881</v>
      </c>
      <c r="X296" s="7">
        <v>5.8161839999999998</v>
      </c>
      <c r="Y296" s="7">
        <v>0</v>
      </c>
      <c r="Z296" s="22">
        <f t="shared" si="4"/>
        <v>0.93216339999999998</v>
      </c>
    </row>
    <row r="297" spans="1:26" x14ac:dyDescent="0.25">
      <c r="A297" s="4">
        <v>294</v>
      </c>
      <c r="B297" s="6">
        <v>2026</v>
      </c>
      <c r="C297" s="6">
        <v>4</v>
      </c>
      <c r="D297" s="6">
        <v>350.9</v>
      </c>
      <c r="E297" s="6">
        <v>8.2100000000000009</v>
      </c>
      <c r="F297" s="39">
        <v>5.9</v>
      </c>
      <c r="G297" s="5" t="s">
        <v>111</v>
      </c>
      <c r="H297" s="5" t="s">
        <v>69</v>
      </c>
      <c r="I297" s="5"/>
      <c r="J297" s="14">
        <v>5</v>
      </c>
      <c r="K297" s="12" t="s">
        <v>165</v>
      </c>
      <c r="L297" s="6">
        <v>1364.08</v>
      </c>
      <c r="M297" s="20">
        <v>23.19</v>
      </c>
      <c r="N297" s="21">
        <v>16.727001999999999</v>
      </c>
      <c r="O297" s="7">
        <v>13.266999999999999</v>
      </c>
      <c r="P297" s="7"/>
      <c r="Q297" s="7">
        <v>12.262</v>
      </c>
      <c r="R297" s="35">
        <v>3.4945999999999998E-2</v>
      </c>
      <c r="S297" s="7">
        <v>6.4629989999999999</v>
      </c>
      <c r="T297" s="21">
        <v>46.51</v>
      </c>
      <c r="U297" s="7">
        <v>35.71</v>
      </c>
      <c r="V297" s="7">
        <v>2.4450310000000002</v>
      </c>
      <c r="W297" s="7">
        <v>1.877275</v>
      </c>
      <c r="X297" s="7">
        <v>4.01797</v>
      </c>
      <c r="Y297" s="7">
        <v>0.56775500000000001</v>
      </c>
      <c r="Z297" s="22">
        <f t="shared" si="4"/>
        <v>1.0067102000000001</v>
      </c>
    </row>
    <row r="298" spans="1:26" x14ac:dyDescent="0.25">
      <c r="A298" s="4">
        <v>295</v>
      </c>
      <c r="B298" s="6">
        <v>2026</v>
      </c>
      <c r="C298" s="6">
        <v>4</v>
      </c>
      <c r="D298" s="6">
        <v>350.9</v>
      </c>
      <c r="E298" s="6">
        <v>8.2100000000000009</v>
      </c>
      <c r="F298" s="39">
        <v>5.9</v>
      </c>
      <c r="G298" s="5" t="s">
        <v>111</v>
      </c>
      <c r="H298" s="5" t="s">
        <v>29</v>
      </c>
      <c r="I298" s="5"/>
      <c r="J298" s="14">
        <v>5</v>
      </c>
      <c r="K298" s="12" t="s">
        <v>165</v>
      </c>
      <c r="L298" s="6">
        <v>2244.4</v>
      </c>
      <c r="M298" s="20">
        <v>38.688000000000002</v>
      </c>
      <c r="N298" s="21">
        <v>27.467003999999999</v>
      </c>
      <c r="O298" s="7">
        <v>13.266999999999999</v>
      </c>
      <c r="P298" s="7"/>
      <c r="Q298" s="7">
        <v>12.238000000000001</v>
      </c>
      <c r="R298" s="35">
        <v>3.4875999999999997E-2</v>
      </c>
      <c r="S298" s="7">
        <v>11.221</v>
      </c>
      <c r="T298" s="21">
        <v>64.180000000000007</v>
      </c>
      <c r="U298" s="7">
        <v>51.188000000000002</v>
      </c>
      <c r="V298" s="7">
        <v>3.3739430000000001</v>
      </c>
      <c r="W298" s="7">
        <v>2.6909529999999999</v>
      </c>
      <c r="X298" s="7">
        <v>7.8470550000000001</v>
      </c>
      <c r="Y298" s="7">
        <v>0</v>
      </c>
      <c r="Z298" s="22">
        <f t="shared" si="4"/>
        <v>1.0047398000000003</v>
      </c>
    </row>
    <row r="299" spans="1:26" x14ac:dyDescent="0.25">
      <c r="A299" s="4">
        <v>296</v>
      </c>
      <c r="B299" s="6">
        <v>2026</v>
      </c>
      <c r="C299" s="6">
        <v>4</v>
      </c>
      <c r="D299" s="6">
        <v>350.9</v>
      </c>
      <c r="E299" s="6">
        <v>8.2100000000000009</v>
      </c>
      <c r="F299" s="39">
        <v>5.9</v>
      </c>
      <c r="G299" s="5" t="s">
        <v>111</v>
      </c>
      <c r="H299" s="5" t="s">
        <v>30</v>
      </c>
      <c r="I299" s="5"/>
      <c r="J299" s="14">
        <v>5</v>
      </c>
      <c r="K299" s="12" t="s">
        <v>165</v>
      </c>
      <c r="L299" s="6">
        <v>1351.84</v>
      </c>
      <c r="M299" s="20">
        <v>25.236999999999998</v>
      </c>
      <c r="N299" s="21">
        <v>16.277004000000002</v>
      </c>
      <c r="O299" s="7">
        <v>13.266999999999999</v>
      </c>
      <c r="P299" s="7"/>
      <c r="Q299" s="7">
        <v>12.041</v>
      </c>
      <c r="R299" s="35">
        <v>3.4313999999999997E-2</v>
      </c>
      <c r="S299" s="7">
        <v>8.9600000000000009</v>
      </c>
      <c r="T299" s="21">
        <v>62.81</v>
      </c>
      <c r="U299" s="7">
        <v>34.941000000000003</v>
      </c>
      <c r="V299" s="7">
        <v>3.3019219999999998</v>
      </c>
      <c r="W299" s="7">
        <v>1.836848</v>
      </c>
      <c r="X299" s="7">
        <v>5.6580779999999997</v>
      </c>
      <c r="Y299" s="7">
        <v>0</v>
      </c>
      <c r="Z299" s="22">
        <f t="shared" si="4"/>
        <v>0.98856610000000023</v>
      </c>
    </row>
    <row r="300" spans="1:26" x14ac:dyDescent="0.25">
      <c r="A300" s="4">
        <v>297</v>
      </c>
      <c r="B300" s="6">
        <v>2026</v>
      </c>
      <c r="C300" s="6">
        <v>4</v>
      </c>
      <c r="D300" s="6">
        <v>350.9</v>
      </c>
      <c r="E300" s="6">
        <v>8.2100000000000009</v>
      </c>
      <c r="F300" s="39">
        <v>5.9</v>
      </c>
      <c r="G300" s="5" t="s">
        <v>111</v>
      </c>
      <c r="H300" s="5" t="s">
        <v>32</v>
      </c>
      <c r="I300" s="5"/>
      <c r="J300" s="14">
        <v>5</v>
      </c>
      <c r="K300" s="12" t="s">
        <v>165</v>
      </c>
      <c r="L300" s="6">
        <v>1350.34</v>
      </c>
      <c r="M300" s="20">
        <v>23.391999999999999</v>
      </c>
      <c r="N300" s="21">
        <v>16.055005000000001</v>
      </c>
      <c r="O300" s="7">
        <v>13.266999999999999</v>
      </c>
      <c r="P300" s="7"/>
      <c r="Q300" s="7">
        <v>11.889999999999999</v>
      </c>
      <c r="R300" s="35">
        <v>3.3883000000000003E-2</v>
      </c>
      <c r="S300" s="7">
        <v>7.3369989999999996</v>
      </c>
      <c r="T300" s="21">
        <v>40.03</v>
      </c>
      <c r="U300" s="7">
        <v>45.29</v>
      </c>
      <c r="V300" s="7">
        <v>2.1043769999999999</v>
      </c>
      <c r="W300" s="7">
        <v>2.3808950000000002</v>
      </c>
      <c r="X300" s="7">
        <v>5.2326230000000002</v>
      </c>
      <c r="Y300" s="7">
        <v>-0.27651900000000001</v>
      </c>
      <c r="Z300" s="22">
        <f t="shared" si="4"/>
        <v>0.97616900000000006</v>
      </c>
    </row>
    <row r="301" spans="1:26" x14ac:dyDescent="0.25">
      <c r="A301" s="4">
        <v>298</v>
      </c>
      <c r="B301" s="6">
        <v>2026</v>
      </c>
      <c r="C301" s="6">
        <v>4</v>
      </c>
      <c r="D301" s="6">
        <v>350.9</v>
      </c>
      <c r="E301" s="6">
        <v>8.2100000000000009</v>
      </c>
      <c r="F301" s="39">
        <v>5.9</v>
      </c>
      <c r="G301" s="5" t="s">
        <v>112</v>
      </c>
      <c r="H301" s="5" t="s">
        <v>74</v>
      </c>
      <c r="I301" s="5"/>
      <c r="J301" s="14">
        <v>5</v>
      </c>
      <c r="K301" s="12" t="s">
        <v>165</v>
      </c>
      <c r="L301" s="6">
        <v>2653.56</v>
      </c>
      <c r="M301" s="20">
        <v>41.582999999999998</v>
      </c>
      <c r="N301" s="21">
        <v>29.363996</v>
      </c>
      <c r="O301" s="7">
        <v>13.266999999999999</v>
      </c>
      <c r="P301" s="7"/>
      <c r="Q301" s="7">
        <v>11.01</v>
      </c>
      <c r="R301" s="35">
        <v>3.1371999999999997E-2</v>
      </c>
      <c r="S301" s="7">
        <v>12.218999</v>
      </c>
      <c r="T301" s="21">
        <v>92.15</v>
      </c>
      <c r="U301" s="7">
        <v>93.808000000000007</v>
      </c>
      <c r="V301" s="7">
        <v>4.8443259999999997</v>
      </c>
      <c r="W301" s="7">
        <v>4.9314869999999997</v>
      </c>
      <c r="X301" s="7">
        <v>7.3746739999999997</v>
      </c>
      <c r="Y301" s="7">
        <v>-8.7162000000000003E-2</v>
      </c>
      <c r="Z301" s="22">
        <f t="shared" si="4"/>
        <v>0.90392100000000009</v>
      </c>
    </row>
    <row r="302" spans="1:26" x14ac:dyDescent="0.25">
      <c r="A302" s="4">
        <v>299</v>
      </c>
      <c r="B302" s="6">
        <v>2026</v>
      </c>
      <c r="C302" s="6">
        <v>4</v>
      </c>
      <c r="D302" s="6">
        <v>350.9</v>
      </c>
      <c r="E302" s="6">
        <v>8.2100000000000009</v>
      </c>
      <c r="F302" s="39">
        <v>5.9</v>
      </c>
      <c r="G302" s="5" t="s">
        <v>112</v>
      </c>
      <c r="H302" s="5" t="s">
        <v>71</v>
      </c>
      <c r="I302" s="5"/>
      <c r="J302" s="14">
        <v>5</v>
      </c>
      <c r="K302" s="12" t="s">
        <v>165</v>
      </c>
      <c r="L302" s="6">
        <v>2735.92</v>
      </c>
      <c r="M302" s="20">
        <v>39.228999999999999</v>
      </c>
      <c r="N302" s="21">
        <v>24.762001000000001</v>
      </c>
      <c r="O302" s="7">
        <v>13.266999999999999</v>
      </c>
      <c r="P302" s="7"/>
      <c r="Q302" s="7">
        <v>9.0510000000000002</v>
      </c>
      <c r="R302" s="35">
        <v>2.5793E-2</v>
      </c>
      <c r="S302" s="7">
        <v>14.466996999999999</v>
      </c>
      <c r="T302" s="21">
        <v>142.41</v>
      </c>
      <c r="U302" s="7">
        <v>121.973</v>
      </c>
      <c r="V302" s="7">
        <v>7.4864940000000004</v>
      </c>
      <c r="W302" s="7">
        <v>6.412121</v>
      </c>
      <c r="X302" s="7">
        <v>6.9805039999999998</v>
      </c>
      <c r="Y302" s="7">
        <v>1.07437</v>
      </c>
      <c r="Z302" s="22">
        <f t="shared" si="4"/>
        <v>0.7430871</v>
      </c>
    </row>
    <row r="303" spans="1:26" x14ac:dyDescent="0.25">
      <c r="A303" s="4">
        <v>300</v>
      </c>
      <c r="B303" s="6">
        <v>2026</v>
      </c>
      <c r="C303" s="6">
        <v>4</v>
      </c>
      <c r="D303" s="6">
        <v>350.9</v>
      </c>
      <c r="E303" s="6">
        <v>8.2100000000000009</v>
      </c>
      <c r="F303" s="39">
        <v>5.9</v>
      </c>
      <c r="G303" s="5" t="s">
        <v>112</v>
      </c>
      <c r="H303" s="5" t="s">
        <v>67</v>
      </c>
      <c r="I303" s="5"/>
      <c r="J303" s="14">
        <v>5</v>
      </c>
      <c r="K303" s="12" t="s">
        <v>165</v>
      </c>
      <c r="L303" s="6">
        <v>2719.07</v>
      </c>
      <c r="M303" s="20">
        <v>28.343</v>
      </c>
      <c r="N303" s="21">
        <v>14.730003999999999</v>
      </c>
      <c r="O303" s="7">
        <v>13.266999999999999</v>
      </c>
      <c r="P303" s="7"/>
      <c r="Q303" s="7">
        <v>5.4169999999999998</v>
      </c>
      <c r="R303" s="35">
        <v>1.5438E-2</v>
      </c>
      <c r="S303" s="7">
        <v>13.613004</v>
      </c>
      <c r="T303" s="21">
        <v>73.849999999999994</v>
      </c>
      <c r="U303" s="7">
        <v>70</v>
      </c>
      <c r="V303" s="7">
        <v>3.8822950000000001</v>
      </c>
      <c r="W303" s="7">
        <v>3.6798999999999999</v>
      </c>
      <c r="X303" s="7">
        <v>9.7307050000000004</v>
      </c>
      <c r="Y303" s="7">
        <v>0.202399</v>
      </c>
      <c r="Z303" s="22">
        <f t="shared" si="4"/>
        <v>0.44473570000000001</v>
      </c>
    </row>
    <row r="304" spans="1:26" x14ac:dyDescent="0.25">
      <c r="A304" s="4">
        <v>301</v>
      </c>
      <c r="B304" s="6">
        <v>2026</v>
      </c>
      <c r="C304" s="6">
        <v>4</v>
      </c>
      <c r="D304" s="6">
        <v>350.9</v>
      </c>
      <c r="E304" s="6">
        <v>8.2100000000000009</v>
      </c>
      <c r="F304" s="39">
        <v>5.9</v>
      </c>
      <c r="G304" s="5" t="s">
        <v>112</v>
      </c>
      <c r="H304" s="5" t="s">
        <v>41</v>
      </c>
      <c r="I304" s="8" t="s">
        <v>123</v>
      </c>
      <c r="J304" s="14">
        <v>5</v>
      </c>
      <c r="K304" s="12" t="s">
        <v>167</v>
      </c>
      <c r="L304" s="6">
        <v>947</v>
      </c>
      <c r="M304" s="20">
        <v>7.8780000000000001</v>
      </c>
      <c r="N304" s="21">
        <v>4.0169980000000001</v>
      </c>
      <c r="O304" s="7">
        <v>13.266999999999999</v>
      </c>
      <c r="P304" s="7"/>
      <c r="Q304" s="7">
        <v>4.242</v>
      </c>
      <c r="R304" s="35">
        <v>1.2088E-2</v>
      </c>
      <c r="S304" s="7">
        <v>3.8610000000000002</v>
      </c>
      <c r="T304" s="21">
        <v>20.048999999999999</v>
      </c>
      <c r="U304" s="7">
        <v>14</v>
      </c>
      <c r="V304" s="7">
        <v>1.053976</v>
      </c>
      <c r="W304" s="7">
        <v>0.73597999999999997</v>
      </c>
      <c r="X304" s="7">
        <v>2.8070240000000002</v>
      </c>
      <c r="Y304" s="7">
        <v>0.317996</v>
      </c>
      <c r="Z304" s="22">
        <f t="shared" si="4"/>
        <v>0.34826820000000003</v>
      </c>
    </row>
    <row r="305" spans="1:26" x14ac:dyDescent="0.25">
      <c r="A305" s="4">
        <v>302</v>
      </c>
      <c r="B305" s="6">
        <v>2026</v>
      </c>
      <c r="C305" s="6">
        <v>4</v>
      </c>
      <c r="D305" s="6">
        <v>350.9</v>
      </c>
      <c r="E305" s="6">
        <v>8.2100000000000009</v>
      </c>
      <c r="F305" s="39">
        <v>5.9</v>
      </c>
      <c r="G305" s="5" t="s">
        <v>112</v>
      </c>
      <c r="H305" s="5" t="s">
        <v>41</v>
      </c>
      <c r="I305" s="8" t="s">
        <v>160</v>
      </c>
      <c r="J305" s="14">
        <v>5</v>
      </c>
      <c r="K305" s="12" t="s">
        <v>167</v>
      </c>
      <c r="L305" s="6">
        <v>747.27</v>
      </c>
      <c r="M305" s="20">
        <v>7.2240000000000002</v>
      </c>
      <c r="N305" s="21">
        <v>3.1859999999999999</v>
      </c>
      <c r="O305" s="7">
        <v>13.266999999999999</v>
      </c>
      <c r="P305" s="7"/>
      <c r="Q305" s="7">
        <v>4.2640000000000002</v>
      </c>
      <c r="R305" s="35">
        <v>1.2149999999999999E-2</v>
      </c>
      <c r="S305" s="7">
        <v>4.0380010000000004</v>
      </c>
      <c r="T305" s="21">
        <v>26.998999999999999</v>
      </c>
      <c r="U305" s="7">
        <v>17</v>
      </c>
      <c r="V305" s="7">
        <v>1.4193370000000001</v>
      </c>
      <c r="W305" s="7">
        <v>0.89368999999999998</v>
      </c>
      <c r="X305" s="7">
        <v>2.6186630000000002</v>
      </c>
      <c r="Y305" s="7">
        <v>0.525648</v>
      </c>
      <c r="Z305" s="22">
        <f t="shared" si="4"/>
        <v>0.35007440000000001</v>
      </c>
    </row>
    <row r="306" spans="1:26" x14ac:dyDescent="0.25">
      <c r="A306" s="4">
        <v>303</v>
      </c>
      <c r="B306" s="6">
        <v>2026</v>
      </c>
      <c r="C306" s="6">
        <v>4</v>
      </c>
      <c r="D306" s="6">
        <v>350.9</v>
      </c>
      <c r="E306" s="6">
        <v>8.2100000000000009</v>
      </c>
      <c r="F306" s="39">
        <v>5.9</v>
      </c>
      <c r="G306" s="5" t="s">
        <v>112</v>
      </c>
      <c r="H306" s="5" t="s">
        <v>65</v>
      </c>
      <c r="I306" s="5"/>
      <c r="J306" s="14">
        <v>9</v>
      </c>
      <c r="K306" s="12" t="s">
        <v>165</v>
      </c>
      <c r="L306" s="6">
        <v>3500.27</v>
      </c>
      <c r="M306" s="20">
        <v>55.744999999999997</v>
      </c>
      <c r="N306" s="21">
        <v>33.770995999999997</v>
      </c>
      <c r="O306" s="7">
        <v>13.266999999999999</v>
      </c>
      <c r="P306" s="7"/>
      <c r="Q306" s="7">
        <v>9.6479999999999997</v>
      </c>
      <c r="R306" s="35">
        <v>2.7494999999999999E-2</v>
      </c>
      <c r="S306" s="7">
        <v>21.974001999999999</v>
      </c>
      <c r="T306" s="21">
        <v>138.12</v>
      </c>
      <c r="U306" s="7">
        <v>110.39</v>
      </c>
      <c r="V306" s="7">
        <v>7.2609680000000001</v>
      </c>
      <c r="W306" s="7">
        <v>5.8032019999999997</v>
      </c>
      <c r="X306" s="7">
        <v>14.713034</v>
      </c>
      <c r="Y306" s="7">
        <v>1.457768</v>
      </c>
      <c r="Z306" s="22">
        <f t="shared" si="4"/>
        <v>0.79210080000000005</v>
      </c>
    </row>
    <row r="307" spans="1:26" x14ac:dyDescent="0.25">
      <c r="A307" s="4">
        <v>304</v>
      </c>
      <c r="B307" s="6">
        <v>2026</v>
      </c>
      <c r="C307" s="6">
        <v>4</v>
      </c>
      <c r="D307" s="6">
        <v>350.9</v>
      </c>
      <c r="E307" s="6">
        <v>8.2100000000000009</v>
      </c>
      <c r="F307" s="39">
        <v>5.9</v>
      </c>
      <c r="G307" s="5" t="s">
        <v>112</v>
      </c>
      <c r="H307" s="5" t="s">
        <v>42</v>
      </c>
      <c r="I307" s="5"/>
      <c r="J307" s="14">
        <v>5</v>
      </c>
      <c r="K307" s="12" t="s">
        <v>167</v>
      </c>
      <c r="L307" s="6">
        <v>2195.67</v>
      </c>
      <c r="M307" s="20">
        <v>37.622999999999998</v>
      </c>
      <c r="N307" s="21">
        <v>25.669992000000001</v>
      </c>
      <c r="O307" s="7">
        <v>13.266999999999999</v>
      </c>
      <c r="P307" s="7"/>
      <c r="Q307" s="7">
        <v>11.691000000000001</v>
      </c>
      <c r="R307" s="35">
        <v>3.3318E-2</v>
      </c>
      <c r="S307" s="7">
        <v>11.953004999999999</v>
      </c>
      <c r="T307" s="21">
        <v>64.08</v>
      </c>
      <c r="U307" s="7">
        <v>53.247</v>
      </c>
      <c r="V307" s="7">
        <v>3.3686859999999998</v>
      </c>
      <c r="W307" s="7">
        <v>2.7991950000000001</v>
      </c>
      <c r="X307" s="7">
        <v>8.5843129999999999</v>
      </c>
      <c r="Y307" s="7">
        <v>0.569496</v>
      </c>
      <c r="Z307" s="22">
        <f t="shared" si="4"/>
        <v>0.95983110000000016</v>
      </c>
    </row>
    <row r="308" spans="1:26" x14ac:dyDescent="0.25">
      <c r="A308" s="4">
        <v>305</v>
      </c>
      <c r="B308" s="6">
        <v>2026</v>
      </c>
      <c r="C308" s="6">
        <v>4</v>
      </c>
      <c r="D308" s="6">
        <v>350.9</v>
      </c>
      <c r="E308" s="6">
        <v>8.2100000000000009</v>
      </c>
      <c r="F308" s="39">
        <v>5.9</v>
      </c>
      <c r="G308" s="5" t="s">
        <v>112</v>
      </c>
      <c r="H308" s="5" t="s">
        <v>22</v>
      </c>
      <c r="I308" s="5"/>
      <c r="J308" s="14">
        <v>9</v>
      </c>
      <c r="K308" s="12" t="s">
        <v>165</v>
      </c>
      <c r="L308" s="6">
        <v>3509.9</v>
      </c>
      <c r="M308" s="20">
        <v>59.012999999999998</v>
      </c>
      <c r="N308" s="21">
        <v>39.207003</v>
      </c>
      <c r="O308" s="7">
        <v>13.266999999999999</v>
      </c>
      <c r="P308" s="7"/>
      <c r="Q308" s="7">
        <v>11.17</v>
      </c>
      <c r="R308" s="35">
        <v>3.1834000000000001E-2</v>
      </c>
      <c r="S308" s="7">
        <v>19.806000000000001</v>
      </c>
      <c r="T308" s="21">
        <v>92.85</v>
      </c>
      <c r="U308" s="7">
        <v>90.694999999999993</v>
      </c>
      <c r="V308" s="7">
        <v>4.8811249999999999</v>
      </c>
      <c r="W308" s="7">
        <v>4.767836</v>
      </c>
      <c r="X308" s="7">
        <v>14.924875</v>
      </c>
      <c r="Y308" s="7">
        <v>0</v>
      </c>
      <c r="Z308" s="22">
        <f t="shared" si="4"/>
        <v>0.91705700000000012</v>
      </c>
    </row>
    <row r="309" spans="1:26" x14ac:dyDescent="0.25">
      <c r="A309" s="4">
        <v>306</v>
      </c>
      <c r="B309" s="6">
        <v>2026</v>
      </c>
      <c r="C309" s="6">
        <v>4</v>
      </c>
      <c r="D309" s="6">
        <v>350.9</v>
      </c>
      <c r="E309" s="6">
        <v>8.2100000000000009</v>
      </c>
      <c r="F309" s="39">
        <v>5.9</v>
      </c>
      <c r="G309" s="5" t="s">
        <v>112</v>
      </c>
      <c r="H309" s="5" t="s">
        <v>43</v>
      </c>
      <c r="I309" s="5"/>
      <c r="J309" s="14">
        <v>5</v>
      </c>
      <c r="K309" s="12" t="s">
        <v>165</v>
      </c>
      <c r="L309" s="6">
        <v>1352.5</v>
      </c>
      <c r="M309" s="20">
        <v>25.510999999999999</v>
      </c>
      <c r="N309" s="21">
        <v>16.810002000000001</v>
      </c>
      <c r="O309" s="7">
        <v>13.266999999999999</v>
      </c>
      <c r="P309" s="7"/>
      <c r="Q309" s="7">
        <v>12.429</v>
      </c>
      <c r="R309" s="35">
        <v>3.542E-2</v>
      </c>
      <c r="S309" s="7">
        <v>8.7010000000000005</v>
      </c>
      <c r="T309" s="21">
        <v>52.65</v>
      </c>
      <c r="U309" s="7">
        <v>44.6</v>
      </c>
      <c r="V309" s="7">
        <v>2.767811</v>
      </c>
      <c r="W309" s="7">
        <v>2.3446220000000002</v>
      </c>
      <c r="X309" s="7">
        <v>5.9331899999999997</v>
      </c>
      <c r="Y309" s="7">
        <v>0.42318899999999998</v>
      </c>
      <c r="Z309" s="22">
        <f t="shared" si="4"/>
        <v>1.0204209000000002</v>
      </c>
    </row>
    <row r="310" spans="1:26" x14ac:dyDescent="0.25">
      <c r="A310" s="4">
        <v>307</v>
      </c>
      <c r="B310" s="6">
        <v>2026</v>
      </c>
      <c r="C310" s="6">
        <v>4</v>
      </c>
      <c r="D310" s="6">
        <v>350.9</v>
      </c>
      <c r="E310" s="6">
        <v>8.2100000000000009</v>
      </c>
      <c r="F310" s="39">
        <v>5.9</v>
      </c>
      <c r="G310" s="5" t="s">
        <v>112</v>
      </c>
      <c r="H310" s="5" t="s">
        <v>23</v>
      </c>
      <c r="I310" s="5"/>
      <c r="J310" s="14">
        <v>5</v>
      </c>
      <c r="K310" s="12" t="s">
        <v>167</v>
      </c>
      <c r="L310" s="6">
        <v>729.52</v>
      </c>
      <c r="M310" s="20">
        <v>12.677</v>
      </c>
      <c r="N310" s="21">
        <v>7.9977799999999997</v>
      </c>
      <c r="O310" s="7">
        <v>13.266999999999999</v>
      </c>
      <c r="P310" s="7"/>
      <c r="Q310" s="7">
        <v>10.963000000000001</v>
      </c>
      <c r="R310" s="35">
        <v>3.1243E-2</v>
      </c>
      <c r="S310" s="7">
        <v>4.6792199999999999</v>
      </c>
      <c r="T310" s="21">
        <v>32.909999999999997</v>
      </c>
      <c r="U310" s="7">
        <v>20.274000000000001</v>
      </c>
      <c r="V310" s="7">
        <v>1.7300789999999999</v>
      </c>
      <c r="W310" s="7">
        <v>1.065804</v>
      </c>
      <c r="X310" s="7">
        <v>2.9491399999999999</v>
      </c>
      <c r="Y310" s="7">
        <v>0.66427599999999998</v>
      </c>
      <c r="Z310" s="22">
        <f t="shared" si="4"/>
        <v>0.9000623000000002</v>
      </c>
    </row>
    <row r="311" spans="1:26" x14ac:dyDescent="0.25">
      <c r="A311" s="4">
        <v>308</v>
      </c>
      <c r="B311" s="6">
        <v>2026</v>
      </c>
      <c r="C311" s="6">
        <v>4</v>
      </c>
      <c r="D311" s="6">
        <v>350.9</v>
      </c>
      <c r="E311" s="6">
        <v>8.2100000000000009</v>
      </c>
      <c r="F311" s="39">
        <v>5.9</v>
      </c>
      <c r="G311" s="5" t="s">
        <v>112</v>
      </c>
      <c r="H311" s="5" t="s">
        <v>24</v>
      </c>
      <c r="I311" s="5"/>
      <c r="J311" s="14">
        <v>9</v>
      </c>
      <c r="K311" s="12" t="s">
        <v>167</v>
      </c>
      <c r="L311" s="6">
        <v>2045.94</v>
      </c>
      <c r="M311" s="20">
        <v>35.210999999999999</v>
      </c>
      <c r="N311" s="21">
        <v>24.197997999999998</v>
      </c>
      <c r="O311" s="7">
        <v>13.266999999999999</v>
      </c>
      <c r="P311" s="7"/>
      <c r="Q311" s="7">
        <v>11.827</v>
      </c>
      <c r="R311" s="35">
        <v>3.3706E-2</v>
      </c>
      <c r="S311" s="7">
        <v>11.013</v>
      </c>
      <c r="T311" s="21">
        <v>61.84</v>
      </c>
      <c r="U311" s="7">
        <v>83.376000000000005</v>
      </c>
      <c r="V311" s="7">
        <v>3.2509290000000002</v>
      </c>
      <c r="W311" s="7">
        <v>4.383076</v>
      </c>
      <c r="X311" s="7">
        <v>6.6299250000000001</v>
      </c>
      <c r="Y311" s="7">
        <v>0</v>
      </c>
      <c r="Z311" s="22">
        <f t="shared" si="4"/>
        <v>0.97099670000000005</v>
      </c>
    </row>
    <row r="312" spans="1:26" x14ac:dyDescent="0.25">
      <c r="A312" s="4">
        <v>309</v>
      </c>
      <c r="B312" s="6">
        <v>2026</v>
      </c>
      <c r="C312" s="6">
        <v>4</v>
      </c>
      <c r="D312" s="6">
        <v>350.9</v>
      </c>
      <c r="E312" s="6">
        <v>8.2100000000000009</v>
      </c>
      <c r="F312" s="39">
        <v>5.9</v>
      </c>
      <c r="G312" s="5" t="s">
        <v>112</v>
      </c>
      <c r="H312" s="5" t="s">
        <v>25</v>
      </c>
      <c r="I312" s="5"/>
      <c r="J312" s="11">
        <v>5</v>
      </c>
      <c r="K312" s="12" t="s">
        <v>165</v>
      </c>
      <c r="L312" s="6">
        <v>1353.15</v>
      </c>
      <c r="M312" s="20">
        <v>25.983000000000001</v>
      </c>
      <c r="N312" s="21">
        <v>17.283004999999999</v>
      </c>
      <c r="O312" s="7">
        <v>13.266999999999999</v>
      </c>
      <c r="P312" s="7"/>
      <c r="Q312" s="7">
        <v>12.772</v>
      </c>
      <c r="R312" s="35">
        <v>3.6399000000000001E-2</v>
      </c>
      <c r="S312" s="7">
        <v>8.6999969999999998</v>
      </c>
      <c r="T312" s="21">
        <v>57.6</v>
      </c>
      <c r="U312" s="7">
        <v>60.908000000000001</v>
      </c>
      <c r="V312" s="7">
        <v>3.0280320000000001</v>
      </c>
      <c r="W312" s="7">
        <v>3.2019340000000001</v>
      </c>
      <c r="X312" s="7">
        <v>5.6719679999999997</v>
      </c>
      <c r="Y312" s="7">
        <v>-0.173905</v>
      </c>
      <c r="Z312" s="22">
        <f t="shared" si="4"/>
        <v>1.0485812000000001</v>
      </c>
    </row>
    <row r="313" spans="1:26" x14ac:dyDescent="0.25">
      <c r="A313" s="4">
        <v>310</v>
      </c>
      <c r="B313" s="6">
        <v>2026</v>
      </c>
      <c r="C313" s="6">
        <v>4</v>
      </c>
      <c r="D313" s="6">
        <v>350.9</v>
      </c>
      <c r="E313" s="6">
        <v>8.2100000000000009</v>
      </c>
      <c r="F313" s="39">
        <v>5.9</v>
      </c>
      <c r="G313" s="5" t="s">
        <v>112</v>
      </c>
      <c r="H313" s="5" t="s">
        <v>26</v>
      </c>
      <c r="I313" s="5"/>
      <c r="J313" s="13">
        <v>5</v>
      </c>
      <c r="K313" s="12" t="s">
        <v>165</v>
      </c>
      <c r="L313" s="6">
        <v>2152.0300000000002</v>
      </c>
      <c r="M313" s="20">
        <v>30.486000000000001</v>
      </c>
      <c r="N313" s="21">
        <v>17.943995999999999</v>
      </c>
      <c r="O313" s="7">
        <v>13.266999999999999</v>
      </c>
      <c r="P313" s="7"/>
      <c r="Q313" s="7">
        <v>8.3379999999999992</v>
      </c>
      <c r="R313" s="35">
        <v>2.3761999999999998E-2</v>
      </c>
      <c r="S313" s="7">
        <v>12.542</v>
      </c>
      <c r="T313" s="21">
        <v>79.81</v>
      </c>
      <c r="U313" s="7">
        <v>76.790000000000006</v>
      </c>
      <c r="V313" s="7">
        <v>4.1956119999999997</v>
      </c>
      <c r="W313" s="7">
        <v>4.0368500000000003</v>
      </c>
      <c r="X313" s="7">
        <v>8.3463890000000003</v>
      </c>
      <c r="Y313" s="7">
        <v>0.15876199999999999</v>
      </c>
      <c r="Z313" s="22">
        <f t="shared" si="4"/>
        <v>0.6845498000000001</v>
      </c>
    </row>
    <row r="314" spans="1:26" x14ac:dyDescent="0.25">
      <c r="A314" s="4">
        <v>311</v>
      </c>
      <c r="B314" s="6">
        <v>2026</v>
      </c>
      <c r="C314" s="6">
        <v>4</v>
      </c>
      <c r="D314" s="6">
        <v>350.9</v>
      </c>
      <c r="E314" s="6">
        <v>8.2100000000000009</v>
      </c>
      <c r="F314" s="39">
        <v>5.9</v>
      </c>
      <c r="G314" s="5" t="s">
        <v>112</v>
      </c>
      <c r="H314" s="5" t="s">
        <v>113</v>
      </c>
      <c r="I314" s="5"/>
      <c r="J314" s="14">
        <v>9</v>
      </c>
      <c r="K314" s="12" t="s">
        <v>168</v>
      </c>
      <c r="L314" s="6">
        <v>4205.91</v>
      </c>
      <c r="M314" s="20">
        <v>52.811</v>
      </c>
      <c r="N314" s="21">
        <v>35.730992000000001</v>
      </c>
      <c r="O314" s="7">
        <v>13.266999999999999</v>
      </c>
      <c r="P314" s="7"/>
      <c r="Q314" s="7">
        <v>8.495000000000001</v>
      </c>
      <c r="R314" s="35">
        <v>2.4209999999999999E-2</v>
      </c>
      <c r="S314" s="7">
        <v>17.079989000000001</v>
      </c>
      <c r="T314" s="21">
        <v>163.16999999999999</v>
      </c>
      <c r="U314" s="7">
        <v>159.52199999999999</v>
      </c>
      <c r="V314" s="7">
        <v>8.5778470000000002</v>
      </c>
      <c r="W314" s="7">
        <v>8.3860720000000004</v>
      </c>
      <c r="X314" s="7">
        <v>8.5021509999999996</v>
      </c>
      <c r="Y314" s="7">
        <v>0.19176399999999999</v>
      </c>
      <c r="Z314" s="22">
        <f t="shared" si="4"/>
        <v>0.6974395000000001</v>
      </c>
    </row>
    <row r="315" spans="1:26" x14ac:dyDescent="0.25">
      <c r="A315" s="4">
        <v>312</v>
      </c>
      <c r="B315" s="6">
        <v>2026</v>
      </c>
      <c r="C315" s="6">
        <v>4</v>
      </c>
      <c r="D315" s="6">
        <v>350.9</v>
      </c>
      <c r="E315" s="6">
        <v>8.2100000000000009</v>
      </c>
      <c r="F315" s="39">
        <v>5.9</v>
      </c>
      <c r="G315" s="5" t="s">
        <v>112</v>
      </c>
      <c r="H315" s="5" t="s">
        <v>27</v>
      </c>
      <c r="I315" s="5"/>
      <c r="J315" s="14">
        <v>5</v>
      </c>
      <c r="K315" s="12" t="s">
        <v>167</v>
      </c>
      <c r="L315" s="6">
        <v>717.8</v>
      </c>
      <c r="M315" s="20">
        <v>11.885999999999999</v>
      </c>
      <c r="N315" s="21">
        <v>7.9930000000000003</v>
      </c>
      <c r="O315" s="7">
        <v>13.266999999999999</v>
      </c>
      <c r="P315" s="7"/>
      <c r="Q315" s="7">
        <v>11.135000000000002</v>
      </c>
      <c r="R315" s="35">
        <v>3.1733999999999998E-2</v>
      </c>
      <c r="S315" s="7">
        <v>3.8929999999999998</v>
      </c>
      <c r="T315" s="21">
        <v>33.607999999999997</v>
      </c>
      <c r="U315" s="7">
        <v>28.972999999999999</v>
      </c>
      <c r="V315" s="7">
        <v>1.7667729999999999</v>
      </c>
      <c r="W315" s="7">
        <v>1.5231110000000001</v>
      </c>
      <c r="X315" s="7">
        <v>2.1262279999999998</v>
      </c>
      <c r="Y315" s="7">
        <v>0.24366199999999999</v>
      </c>
      <c r="Z315" s="22">
        <f t="shared" si="4"/>
        <v>0.91418350000000015</v>
      </c>
    </row>
    <row r="316" spans="1:26" x14ac:dyDescent="0.25">
      <c r="A316" s="4">
        <v>313</v>
      </c>
      <c r="B316" s="6">
        <v>2026</v>
      </c>
      <c r="C316" s="6">
        <v>4</v>
      </c>
      <c r="D316" s="6">
        <v>350.9</v>
      </c>
      <c r="E316" s="6">
        <v>8.2100000000000009</v>
      </c>
      <c r="F316" s="39">
        <v>5.9</v>
      </c>
      <c r="G316" s="5" t="s">
        <v>112</v>
      </c>
      <c r="H316" s="5" t="s">
        <v>28</v>
      </c>
      <c r="I316" s="5"/>
      <c r="J316" s="14">
        <v>5</v>
      </c>
      <c r="K316" s="12" t="s">
        <v>165</v>
      </c>
      <c r="L316" s="6">
        <v>1350.55</v>
      </c>
      <c r="M316" s="20">
        <v>22.26</v>
      </c>
      <c r="N316" s="21">
        <v>14.854005000000001</v>
      </c>
      <c r="O316" s="7">
        <v>13.266999999999999</v>
      </c>
      <c r="P316" s="7"/>
      <c r="Q316" s="7">
        <v>10.998000000000001</v>
      </c>
      <c r="R316" s="35">
        <v>3.1343999999999997E-2</v>
      </c>
      <c r="S316" s="7">
        <v>7.4059999999999997</v>
      </c>
      <c r="T316" s="21">
        <v>53.07</v>
      </c>
      <c r="U316" s="7">
        <v>47</v>
      </c>
      <c r="V316" s="7">
        <v>2.7898900000000002</v>
      </c>
      <c r="W316" s="7">
        <v>2.47079</v>
      </c>
      <c r="X316" s="7">
        <v>4.6161099999999999</v>
      </c>
      <c r="Y316" s="7">
        <v>0.31909999999999999</v>
      </c>
      <c r="Z316" s="22">
        <f t="shared" si="4"/>
        <v>0.90293580000000018</v>
      </c>
    </row>
    <row r="317" spans="1:26" x14ac:dyDescent="0.25">
      <c r="A317" s="4">
        <v>314</v>
      </c>
      <c r="B317" s="6">
        <v>2026</v>
      </c>
      <c r="C317" s="6">
        <v>4</v>
      </c>
      <c r="D317" s="6">
        <v>350.9</v>
      </c>
      <c r="E317" s="6">
        <v>8.2100000000000009</v>
      </c>
      <c r="F317" s="39">
        <v>5.9</v>
      </c>
      <c r="G317" s="5" t="s">
        <v>112</v>
      </c>
      <c r="H317" s="5" t="s">
        <v>69</v>
      </c>
      <c r="I317" s="5"/>
      <c r="J317" s="14">
        <v>5</v>
      </c>
      <c r="K317" s="12" t="s">
        <v>167</v>
      </c>
      <c r="L317" s="6">
        <v>722.85</v>
      </c>
      <c r="M317" s="20">
        <v>14.388</v>
      </c>
      <c r="N317" s="21">
        <v>10.294003</v>
      </c>
      <c r="O317" s="7">
        <v>13.266999999999999</v>
      </c>
      <c r="P317" s="7"/>
      <c r="Q317" s="7">
        <v>14.241</v>
      </c>
      <c r="R317" s="35">
        <v>4.0584000000000002E-2</v>
      </c>
      <c r="S317" s="7">
        <v>4.0940019999999997</v>
      </c>
      <c r="T317" s="21">
        <v>29.303000000000001</v>
      </c>
      <c r="U317" s="7">
        <v>33</v>
      </c>
      <c r="V317" s="7">
        <v>1.540459</v>
      </c>
      <c r="W317" s="7">
        <v>1.73481</v>
      </c>
      <c r="X317" s="7">
        <v>2.5535420000000002</v>
      </c>
      <c r="Y317" s="7">
        <v>-0.19434899999999999</v>
      </c>
      <c r="Z317" s="22">
        <f t="shared" si="4"/>
        <v>1.1691861000000001</v>
      </c>
    </row>
    <row r="318" spans="1:26" x14ac:dyDescent="0.25">
      <c r="A318" s="4">
        <v>315</v>
      </c>
      <c r="B318" s="6">
        <v>2026</v>
      </c>
      <c r="C318" s="6">
        <v>4</v>
      </c>
      <c r="D318" s="6">
        <v>350.9</v>
      </c>
      <c r="E318" s="6">
        <v>8.2100000000000009</v>
      </c>
      <c r="F318" s="39">
        <v>5.9</v>
      </c>
      <c r="G318" s="5" t="s">
        <v>112</v>
      </c>
      <c r="H318" s="5" t="s">
        <v>30</v>
      </c>
      <c r="I318" s="5"/>
      <c r="J318" s="14">
        <v>5</v>
      </c>
      <c r="K318" s="12" t="s">
        <v>165</v>
      </c>
      <c r="L318" s="6">
        <v>1373.85</v>
      </c>
      <c r="M318" s="20">
        <v>27.873000000000001</v>
      </c>
      <c r="N318" s="21">
        <v>20.478005</v>
      </c>
      <c r="O318" s="7">
        <v>13.266999999999999</v>
      </c>
      <c r="P318" s="7"/>
      <c r="Q318" s="7">
        <v>14.906000000000001</v>
      </c>
      <c r="R318" s="35">
        <v>4.2478000000000002E-2</v>
      </c>
      <c r="S318" s="7">
        <v>7.395003</v>
      </c>
      <c r="T318" s="21">
        <v>43.722000000000001</v>
      </c>
      <c r="U318" s="7">
        <v>34.024999999999999</v>
      </c>
      <c r="V318" s="7">
        <v>2.2984659999999999</v>
      </c>
      <c r="W318" s="7">
        <v>1.788694</v>
      </c>
      <c r="X318" s="7">
        <v>5.0965350000000003</v>
      </c>
      <c r="Y318" s="7">
        <v>0.50977499999999998</v>
      </c>
      <c r="Z318" s="22">
        <f t="shared" si="4"/>
        <v>1.2237826000000001</v>
      </c>
    </row>
    <row r="319" spans="1:26" x14ac:dyDescent="0.25">
      <c r="A319" s="4">
        <v>316</v>
      </c>
      <c r="B319" s="6">
        <v>2026</v>
      </c>
      <c r="C319" s="6">
        <v>4</v>
      </c>
      <c r="D319" s="6">
        <v>350.9</v>
      </c>
      <c r="E319" s="6">
        <v>8.2100000000000009</v>
      </c>
      <c r="F319" s="39">
        <v>5.9</v>
      </c>
      <c r="G319" s="5" t="s">
        <v>112</v>
      </c>
      <c r="H319" s="5" t="s">
        <v>32</v>
      </c>
      <c r="I319" s="5"/>
      <c r="J319" s="11">
        <v>5</v>
      </c>
      <c r="K319" s="12" t="s">
        <v>167</v>
      </c>
      <c r="L319" s="6">
        <v>723.83</v>
      </c>
      <c r="M319" s="20">
        <v>12.699</v>
      </c>
      <c r="N319" s="21">
        <v>8.7480010000000004</v>
      </c>
      <c r="O319" s="7">
        <v>13.266999999999999</v>
      </c>
      <c r="P319" s="7"/>
      <c r="Q319" s="7">
        <v>12.086</v>
      </c>
      <c r="R319" s="35">
        <v>3.4442E-2</v>
      </c>
      <c r="S319" s="7">
        <v>3.9510000000000001</v>
      </c>
      <c r="T319" s="21">
        <v>33.610999999999997</v>
      </c>
      <c r="U319" s="7">
        <v>24.978000000000002</v>
      </c>
      <c r="V319" s="7">
        <v>1.7669299999999999</v>
      </c>
      <c r="W319" s="7">
        <v>1.313094</v>
      </c>
      <c r="X319" s="7">
        <v>2.1840709999999999</v>
      </c>
      <c r="Y319" s="7">
        <v>0.45383600000000002</v>
      </c>
      <c r="Z319" s="22">
        <f t="shared" si="4"/>
        <v>0.99226060000000016</v>
      </c>
    </row>
    <row r="320" spans="1:26" x14ac:dyDescent="0.25">
      <c r="A320" s="4">
        <v>317</v>
      </c>
      <c r="B320" s="6">
        <v>2026</v>
      </c>
      <c r="C320" s="6">
        <v>4</v>
      </c>
      <c r="D320" s="6">
        <v>350.9</v>
      </c>
      <c r="E320" s="6">
        <v>8.2100000000000009</v>
      </c>
      <c r="F320" s="39">
        <v>5.9</v>
      </c>
      <c r="G320" s="5" t="s">
        <v>112</v>
      </c>
      <c r="H320" s="5" t="s">
        <v>34</v>
      </c>
      <c r="I320" s="5"/>
      <c r="J320" s="13">
        <v>5</v>
      </c>
      <c r="K320" s="12" t="s">
        <v>165</v>
      </c>
      <c r="L320" s="6">
        <v>2714.07</v>
      </c>
      <c r="M320" s="20">
        <v>47.930999999999997</v>
      </c>
      <c r="N320" s="21">
        <v>32.503998000000003</v>
      </c>
      <c r="O320" s="7">
        <v>13.266999999999999</v>
      </c>
      <c r="P320" s="7"/>
      <c r="Q320" s="7">
        <v>11.976000000000001</v>
      </c>
      <c r="R320" s="35">
        <v>3.4130000000000001E-2</v>
      </c>
      <c r="S320" s="7">
        <v>15.427002</v>
      </c>
      <c r="T320" s="21">
        <v>72.64</v>
      </c>
      <c r="U320" s="7">
        <v>79.513999999999996</v>
      </c>
      <c r="V320" s="7">
        <v>3.8186849999999999</v>
      </c>
      <c r="W320" s="7">
        <v>4.1800509999999997</v>
      </c>
      <c r="X320" s="7">
        <v>11.608317</v>
      </c>
      <c r="Y320" s="7">
        <v>-0.36136400000000002</v>
      </c>
      <c r="Z320" s="22">
        <f t="shared" si="4"/>
        <v>0.98322960000000026</v>
      </c>
    </row>
    <row r="321" spans="1:26" x14ac:dyDescent="0.25">
      <c r="A321" s="4">
        <v>318</v>
      </c>
      <c r="B321" s="6">
        <v>2026</v>
      </c>
      <c r="C321" s="6">
        <v>4</v>
      </c>
      <c r="D321" s="6">
        <v>350.9</v>
      </c>
      <c r="E321" s="6">
        <v>8.2100000000000009</v>
      </c>
      <c r="F321" s="39">
        <v>5.9</v>
      </c>
      <c r="G321" s="5" t="s">
        <v>112</v>
      </c>
      <c r="H321" s="5" t="s">
        <v>35</v>
      </c>
      <c r="I321" s="5"/>
      <c r="J321" s="14">
        <v>9</v>
      </c>
      <c r="K321" s="12" t="s">
        <v>165</v>
      </c>
      <c r="L321" s="6">
        <v>3511.75</v>
      </c>
      <c r="M321" s="20">
        <v>66.123000000000005</v>
      </c>
      <c r="N321" s="21">
        <v>50.887999000000001</v>
      </c>
      <c r="O321" s="7">
        <v>13.266999999999999</v>
      </c>
      <c r="P321" s="7"/>
      <c r="Q321" s="7">
        <v>14.491</v>
      </c>
      <c r="R321" s="35">
        <v>4.1295999999999999E-2</v>
      </c>
      <c r="S321" s="7">
        <v>15.235003000000001</v>
      </c>
      <c r="T321" s="21">
        <v>116.11</v>
      </c>
      <c r="U321" s="7">
        <v>112.932</v>
      </c>
      <c r="V321" s="7">
        <v>6.1039029999999999</v>
      </c>
      <c r="W321" s="7">
        <v>5.9368350000000003</v>
      </c>
      <c r="X321" s="7">
        <v>9.1310979999999997</v>
      </c>
      <c r="Y321" s="7">
        <v>0.167071</v>
      </c>
      <c r="Z321" s="22">
        <f t="shared" si="4"/>
        <v>1.1897111</v>
      </c>
    </row>
    <row r="322" spans="1:26" x14ac:dyDescent="0.25">
      <c r="L322" s="4">
        <f>SUM(L4:L321)</f>
        <v>603343.62000000011</v>
      </c>
      <c r="M322" s="25">
        <f>SUM(M4:M321)</f>
        <v>9622.0950000000048</v>
      </c>
      <c r="N322" s="25">
        <f>SUM(N4:N321)</f>
        <v>6452.950703999999</v>
      </c>
      <c r="O322" s="25">
        <f>SUM(O4:O321)</f>
        <v>4236.4029999999775</v>
      </c>
      <c r="Q322" s="25">
        <f>SUM(Q4:Q321)</f>
        <v>3405.9130000000009</v>
      </c>
      <c r="R322" s="37">
        <f>SUM(R4:R321)</f>
        <v>9.7062059999999981</v>
      </c>
      <c r="S322" s="4">
        <f t="shared" ref="S322:X322" si="5">SUM(S4:S321)</f>
        <v>3169.3948279999995</v>
      </c>
      <c r="T322" s="4">
        <f t="shared" si="5"/>
        <v>19614.825999999997</v>
      </c>
      <c r="U322" s="4">
        <f t="shared" si="5"/>
        <v>19613.893881000011</v>
      </c>
      <c r="V322" s="25">
        <f t="shared" si="5"/>
        <v>1031.1514240000004</v>
      </c>
      <c r="W322" s="25">
        <f t="shared" si="5"/>
        <v>1031.1024039999998</v>
      </c>
      <c r="X322" s="25">
        <f t="shared" si="5"/>
        <v>2129.7889340000002</v>
      </c>
      <c r="Y322" s="25">
        <f>SUM(Y4:Y321)</f>
        <v>-6.7835260000000144</v>
      </c>
      <c r="Z322" s="22">
        <f>SUM(Z4:Z321)</f>
        <v>279.62545729999994</v>
      </c>
    </row>
    <row r="323" spans="1:26" x14ac:dyDescent="0.25">
      <c r="O323" s="25">
        <f>O322/318</f>
        <v>13.322022012578545</v>
      </c>
      <c r="V323" s="4">
        <f>V322/T322</f>
        <v>5.2570001079795481E-2</v>
      </c>
      <c r="W323" s="4">
        <f>W322/U322</f>
        <v>5.2570000136425189E-2</v>
      </c>
    </row>
    <row r="324" spans="1:26" x14ac:dyDescent="0.25">
      <c r="M324" s="25"/>
    </row>
    <row r="326" spans="1:26" x14ac:dyDescent="0.25">
      <c r="M326" s="25"/>
    </row>
  </sheetData>
  <mergeCells count="1">
    <mergeCell ref="E1:T1"/>
  </mergeCells>
  <phoneticPr fontId="10" type="noConversion"/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24" sqref="F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Lapas1</vt:lpstr>
      <vt:lpstr>Lapas2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</dc:creator>
  <cp:lastModifiedBy>LarisaR</cp:lastModifiedBy>
  <cp:lastPrinted>2020-11-06T08:12:01Z</cp:lastPrinted>
  <dcterms:created xsi:type="dcterms:W3CDTF">2020-09-01T05:28:57Z</dcterms:created>
  <dcterms:modified xsi:type="dcterms:W3CDTF">2026-05-11T05:09:48Z</dcterms:modified>
</cp:coreProperties>
</file>